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eta\Desktop\2019\"/>
    </mc:Choice>
  </mc:AlternateContent>
  <bookViews>
    <workbookView xWindow="0" yWindow="0" windowWidth="21600" windowHeight="9435" activeTab="1"/>
  </bookViews>
  <sheets>
    <sheet name="TALKUR OPEN 2019" sheetId="1" r:id="rId1"/>
    <sheet name="27 aprill" sheetId="2" r:id="rId2"/>
    <sheet name="28 aprill" sheetId="3" r:id="rId3"/>
    <sheet name="paber 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  <c r="N5" i="3"/>
  <c r="M5" i="3"/>
  <c r="R4" i="3"/>
  <c r="M4" i="3"/>
  <c r="O4" i="3" s="1"/>
  <c r="N31" i="2" l="1"/>
  <c r="L31" i="2"/>
  <c r="K31" i="2"/>
  <c r="N40" i="2"/>
  <c r="N6" i="2" l="1"/>
  <c r="L6" i="2"/>
  <c r="K6" i="2"/>
  <c r="R34" i="3" l="1"/>
  <c r="R33" i="3"/>
  <c r="R32" i="3"/>
  <c r="R31" i="3"/>
  <c r="N40" i="3"/>
  <c r="N37" i="3"/>
  <c r="N36" i="3"/>
  <c r="P14" i="3"/>
  <c r="N23" i="3"/>
  <c r="N19" i="3"/>
  <c r="N21" i="3"/>
  <c r="N20" i="3"/>
  <c r="N12" i="3"/>
  <c r="N11" i="3"/>
  <c r="N8" i="3"/>
  <c r="R40" i="3"/>
  <c r="M40" i="3"/>
  <c r="R39" i="3"/>
  <c r="M39" i="3"/>
  <c r="M32" i="3"/>
  <c r="M31" i="3"/>
  <c r="M34" i="3"/>
  <c r="N33" i="3"/>
  <c r="M33" i="3"/>
  <c r="R38" i="3"/>
  <c r="M38" i="3"/>
  <c r="R37" i="3"/>
  <c r="M37" i="3"/>
  <c r="R36" i="3"/>
  <c r="M36" i="3"/>
  <c r="R35" i="3"/>
  <c r="M35" i="3"/>
  <c r="R23" i="3"/>
  <c r="M23" i="3"/>
  <c r="R22" i="3"/>
  <c r="M22" i="3"/>
  <c r="R7" i="3"/>
  <c r="M7" i="3"/>
  <c r="R6" i="3"/>
  <c r="M6" i="3"/>
  <c r="R19" i="3"/>
  <c r="M19" i="3"/>
  <c r="R18" i="3"/>
  <c r="M18" i="3"/>
  <c r="R17" i="3"/>
  <c r="M17" i="3"/>
  <c r="R16" i="3"/>
  <c r="M16" i="3"/>
  <c r="R21" i="3"/>
  <c r="M21" i="3"/>
  <c r="R20" i="3"/>
  <c r="P20" i="3"/>
  <c r="M20" i="3"/>
  <c r="R15" i="3"/>
  <c r="M15" i="3"/>
  <c r="R14" i="3"/>
  <c r="M14" i="3"/>
  <c r="R13" i="3"/>
  <c r="M13" i="3"/>
  <c r="R12" i="3"/>
  <c r="M12" i="3"/>
  <c r="R11" i="3"/>
  <c r="M11" i="3"/>
  <c r="R10" i="3"/>
  <c r="M10" i="3"/>
  <c r="R9" i="3"/>
  <c r="M9" i="3"/>
  <c r="R8" i="3"/>
  <c r="M8" i="3"/>
  <c r="L37" i="2"/>
  <c r="L33" i="2"/>
  <c r="L40" i="2"/>
  <c r="K40" i="2"/>
  <c r="N32" i="2"/>
  <c r="L32" i="2"/>
  <c r="K32" i="2"/>
  <c r="N35" i="2"/>
  <c r="L35" i="2"/>
  <c r="K35" i="2"/>
  <c r="N39" i="2"/>
  <c r="L39" i="2"/>
  <c r="K39" i="2"/>
  <c r="N38" i="2"/>
  <c r="L38" i="2"/>
  <c r="K38" i="2"/>
  <c r="N36" i="2"/>
  <c r="L36" i="2"/>
  <c r="K36" i="2"/>
  <c r="N34" i="2"/>
  <c r="L34" i="2"/>
  <c r="K34" i="2"/>
  <c r="N37" i="2"/>
  <c r="K37" i="2"/>
  <c r="N33" i="2"/>
  <c r="K33" i="2"/>
  <c r="N24" i="2"/>
  <c r="L24" i="2"/>
  <c r="K24" i="2"/>
  <c r="N22" i="2"/>
  <c r="L22" i="2"/>
  <c r="K22" i="2"/>
  <c r="N20" i="2"/>
  <c r="L20" i="2"/>
  <c r="K20" i="2"/>
  <c r="N18" i="2"/>
  <c r="L18" i="2"/>
  <c r="K18" i="2"/>
  <c r="N9" i="2"/>
  <c r="L9" i="2"/>
  <c r="K9" i="2"/>
  <c r="N21" i="2"/>
  <c r="L21" i="2"/>
  <c r="K21" i="2"/>
  <c r="N19" i="2"/>
  <c r="L19" i="2"/>
  <c r="K19" i="2"/>
  <c r="N16" i="2"/>
  <c r="L16" i="2"/>
  <c r="K16" i="2"/>
  <c r="N8" i="2"/>
  <c r="L8" i="2"/>
  <c r="K8" i="2"/>
  <c r="N15" i="2"/>
  <c r="L15" i="2"/>
  <c r="K15" i="2"/>
  <c r="N11" i="2"/>
  <c r="L11" i="2"/>
  <c r="K11" i="2"/>
  <c r="N23" i="2"/>
  <c r="L23" i="2"/>
  <c r="K23" i="2"/>
  <c r="N14" i="2"/>
  <c r="L14" i="2"/>
  <c r="K14" i="2"/>
  <c r="N5" i="2"/>
  <c r="L5" i="2"/>
  <c r="K5" i="2"/>
  <c r="N17" i="2"/>
  <c r="L17" i="2"/>
  <c r="K17" i="2"/>
  <c r="N12" i="2"/>
  <c r="L12" i="2"/>
  <c r="K12" i="2"/>
  <c r="N10" i="2"/>
  <c r="L10" i="2"/>
  <c r="K10" i="2"/>
  <c r="N7" i="2"/>
  <c r="L7" i="2"/>
  <c r="K7" i="2"/>
  <c r="N13" i="2"/>
  <c r="L13" i="2"/>
  <c r="K13" i="2"/>
  <c r="O31" i="3" l="1"/>
  <c r="O33" i="3"/>
  <c r="O22" i="3"/>
  <c r="O10" i="3"/>
  <c r="O14" i="3"/>
  <c r="O20" i="3"/>
  <c r="O8" i="3"/>
  <c r="O16" i="3"/>
  <c r="O37" i="3"/>
  <c r="O39" i="3"/>
  <c r="O35" i="3"/>
  <c r="O12" i="3"/>
  <c r="O18" i="3"/>
  <c r="O6" i="3"/>
</calcChain>
</file>

<file path=xl/sharedStrings.xml><?xml version="1.0" encoding="utf-8"?>
<sst xmlns="http://schemas.openxmlformats.org/spreadsheetml/2006/main" count="339" uniqueCount="106">
  <si>
    <t>Registreerimine</t>
  </si>
  <si>
    <t>Naised</t>
  </si>
  <si>
    <t>Ilona</t>
  </si>
  <si>
    <t>Linina</t>
  </si>
  <si>
    <t>Riga</t>
  </si>
  <si>
    <t>Ozola</t>
  </si>
  <si>
    <t>Rasma</t>
  </si>
  <si>
    <t>Maurina</t>
  </si>
  <si>
    <t>Dalia</t>
  </si>
  <si>
    <t>Kuprinskiene</t>
  </si>
  <si>
    <t>Panevezys</t>
  </si>
  <si>
    <t>Migle</t>
  </si>
  <si>
    <t>Bekeryte</t>
  </si>
  <si>
    <t>Kaar</t>
  </si>
  <si>
    <t>Püss</t>
  </si>
  <si>
    <t>Talkur</t>
  </si>
  <si>
    <t>Terje</t>
  </si>
  <si>
    <t>Liim</t>
  </si>
  <si>
    <t>Ljudmilla</t>
  </si>
  <si>
    <t>Mikson</t>
  </si>
  <si>
    <t>Ilze</t>
  </si>
  <si>
    <t>Jaunzeme</t>
  </si>
  <si>
    <t>Leipaja</t>
  </si>
  <si>
    <t>Anita</t>
  </si>
  <si>
    <t>Valdmane</t>
  </si>
  <si>
    <t>Mehed</t>
  </si>
  <si>
    <t>Dainius</t>
  </si>
  <si>
    <t>Sabonis</t>
  </si>
  <si>
    <t>Aleksandras</t>
  </si>
  <si>
    <t>Andreikenas</t>
  </si>
  <si>
    <t>Dovydas</t>
  </si>
  <si>
    <t>Plavskij</t>
  </si>
  <si>
    <t>Andrius</t>
  </si>
  <si>
    <t>Kestutis</t>
  </si>
  <si>
    <t>Gumbrys</t>
  </si>
  <si>
    <t>Ainars</t>
  </si>
  <si>
    <t>Gilberts</t>
  </si>
  <si>
    <t>Girts</t>
  </si>
  <si>
    <t>Gabrans</t>
  </si>
  <si>
    <t>Maris</t>
  </si>
  <si>
    <t>Dukurs</t>
  </si>
  <si>
    <t>Dainis</t>
  </si>
  <si>
    <t>Maurins</t>
  </si>
  <si>
    <t>Pavels</t>
  </si>
  <si>
    <t>Isats</t>
  </si>
  <si>
    <t>Guntars</t>
  </si>
  <si>
    <t>Beisons</t>
  </si>
  <si>
    <t>Fredi</t>
  </si>
  <si>
    <t>Karindi</t>
  </si>
  <si>
    <t>Jaano</t>
  </si>
  <si>
    <t>Maripuu</t>
  </si>
  <si>
    <t>Sander</t>
  </si>
  <si>
    <t>Holberg</t>
  </si>
  <si>
    <t>Eero</t>
  </si>
  <si>
    <t>Kuprinskas</t>
  </si>
  <si>
    <t>Erki</t>
  </si>
  <si>
    <t>Jõgi</t>
  </si>
  <si>
    <t>Teet</t>
  </si>
  <si>
    <t>Ojamets</t>
  </si>
  <si>
    <t>Priit</t>
  </si>
  <si>
    <t>Põldsamm</t>
  </si>
  <si>
    <t>Bogdan</t>
  </si>
  <si>
    <t>Prokopjuk</t>
  </si>
  <si>
    <t>Vilnius</t>
  </si>
  <si>
    <t>MEHED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</si>
  <si>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</si>
  <si>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</si>
  <si>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</si>
  <si>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</si>
  <si>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</si>
  <si>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</si>
  <si>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</si>
  <si>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</si>
  <si>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</si>
  <si>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 xml:space="preserve">Parim </t>
  </si>
  <si>
    <t>"TALKUR OPEN" BOWLING 2019</t>
  </si>
  <si>
    <t xml:space="preserve">Koht </t>
  </si>
  <si>
    <t>Aleksandr</t>
  </si>
  <si>
    <t>Plaskij</t>
  </si>
  <si>
    <t>Pavel</t>
  </si>
  <si>
    <t>summa</t>
  </si>
  <si>
    <t>keskmine</t>
  </si>
  <si>
    <t>28. 2019.a. AKADEEMIA BOWLINGUS</t>
  </si>
  <si>
    <t>27.aprill 2019.a. AKADEEMIA BOWLINGUS</t>
  </si>
  <si>
    <t>Mihkel</t>
  </si>
  <si>
    <t>25 euro</t>
  </si>
  <si>
    <t>Allkiri</t>
  </si>
  <si>
    <t>Heli</t>
  </si>
  <si>
    <t>I</t>
  </si>
  <si>
    <t>II</t>
  </si>
  <si>
    <t>III</t>
  </si>
  <si>
    <t>RIIA (LATVIA)</t>
  </si>
  <si>
    <t>TALKUR (ESTONIA)</t>
  </si>
  <si>
    <t>VILNIUS (LITHUANIA)</t>
  </si>
  <si>
    <t>KAAR (ESTONIA)</t>
  </si>
  <si>
    <t>EERO (ESTONIA)</t>
  </si>
  <si>
    <t>Panevezys (LITHUANIA)</t>
  </si>
  <si>
    <t>Vilnius (Lithuania)</t>
  </si>
  <si>
    <t>Eero (ESTONIA)</t>
  </si>
  <si>
    <t>Talkur (ESTONIA)</t>
  </si>
  <si>
    <t>Riga (LATVIA)</t>
  </si>
  <si>
    <t>Kaar (ESTONIA)</t>
  </si>
  <si>
    <t>Gestas (LITHUANIA)</t>
  </si>
  <si>
    <t>Paneve (LITHUANIA)</t>
  </si>
  <si>
    <t>Liepaja (LATVIA)</t>
  </si>
  <si>
    <t>RIGA (LATVIA)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</si>
</sst>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6"/>
      <color indexed="10"/>
      <name val="Arial"/>
      <family val="2"/>
      <charset val="1"/>
    </font>
    <font>
      <b/>
      <sz val="16"/>
      <color theme="1"/>
      <name val="Calibri"/>
      <family val="2"/>
      <charset val="186"/>
    </font>
    <font>
      <b/>
      <sz val="16"/>
      <color rgb="FFFF0000"/>
      <name val="Calibri"/>
      <family val="2"/>
      <charset val="186"/>
    </font>
    <font>
      <b/>
      <sz val="16"/>
      <color theme="1"/>
      <name val="Arial"/>
      <family val="2"/>
      <charset val="204"/>
    </font>
    <font>
      <b/>
      <sz val="16"/>
      <color theme="1"/>
      <name val="Arial"/>
      <family val="2"/>
      <charset val="186"/>
    </font>
    <font>
      <b/>
      <sz val="16"/>
      <color rgb="FFFF0000"/>
      <name val="Calibri"/>
      <family val="2"/>
      <charset val="186"/>
      <scheme val="minor"/>
    </font>
    <font>
      <b/>
      <sz val="16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20"/>
      <color indexed="8"/>
      <name val="Calibri"/>
      <family val="2"/>
      <charset val="186"/>
    </font>
    <font>
      <b/>
      <sz val="20"/>
      <color indexed="10"/>
      <name val="Arial"/>
      <family val="2"/>
      <charset val="1"/>
    </font>
    <font>
      <b/>
      <sz val="20"/>
      <color indexed="10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20"/>
      <color indexed="8"/>
      <name val="Arial"/>
      <family val="2"/>
      <charset val="186"/>
    </font>
    <font>
      <b/>
      <sz val="20"/>
      <color rgb="FFFF000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0"/>
      <name val="Calibri"/>
      <family val="2"/>
      <charset val="186"/>
    </font>
    <font>
      <b/>
      <sz val="20"/>
      <color theme="1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186"/>
    </font>
    <font>
      <b/>
      <sz val="20"/>
      <color indexed="10"/>
      <name val="Arial"/>
      <family val="2"/>
      <charset val="204"/>
    </font>
    <font>
      <b/>
      <sz val="20"/>
      <color rgb="FFFF0000"/>
      <name val="Calibri"/>
      <family val="2"/>
      <charset val="186"/>
      <scheme val="minor"/>
    </font>
    <font>
      <b/>
      <sz val="20"/>
      <color rgb="FFFF0000"/>
      <name val="Calibri"/>
      <family val="2"/>
      <charset val="186"/>
    </font>
    <font>
      <b/>
      <sz val="20"/>
      <color theme="1"/>
      <name val="Calibri"/>
      <family val="2"/>
      <charset val="186"/>
    </font>
    <font>
      <b/>
      <sz val="16"/>
      <color theme="1"/>
      <name val="Arial"/>
      <family val="2"/>
      <charset val="1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1" xfId="1" applyFont="1" applyBorder="1"/>
    <xf numFmtId="0" fontId="7" fillId="0" borderId="1" xfId="1" applyFont="1" applyBorder="1"/>
    <xf numFmtId="0" fontId="2" fillId="0" borderId="1" xfId="1" applyFont="1" applyBorder="1"/>
    <xf numFmtId="0" fontId="8" fillId="0" borderId="1" xfId="1" applyFont="1" applyBorder="1"/>
    <xf numFmtId="0" fontId="9" fillId="0" borderId="1" xfId="1" applyFont="1" applyBorder="1"/>
    <xf numFmtId="0" fontId="8" fillId="0" borderId="0" xfId="1" applyFont="1" applyBorder="1"/>
    <xf numFmtId="0" fontId="6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0" fillId="0" borderId="1" xfId="0" applyFont="1" applyBorder="1"/>
    <xf numFmtId="2" fontId="6" fillId="0" borderId="1" xfId="1" applyNumberFormat="1" applyFont="1" applyBorder="1"/>
    <xf numFmtId="0" fontId="6" fillId="0" borderId="1" xfId="1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2" fillId="0" borderId="0" xfId="1" applyFont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1" applyFont="1"/>
    <xf numFmtId="0" fontId="12" fillId="0" borderId="0" xfId="2" applyFont="1" applyBorder="1" applyAlignment="1">
      <alignment horizontal="center"/>
    </xf>
    <xf numFmtId="0" fontId="13" fillId="0" borderId="0" xfId="1" applyFont="1" applyAlignment="1">
      <alignment vertical="center"/>
    </xf>
    <xf numFmtId="0" fontId="12" fillId="0" borderId="0" xfId="0" applyFont="1"/>
    <xf numFmtId="0" fontId="13" fillId="0" borderId="0" xfId="1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12" fillId="2" borderId="3" xfId="2" applyFont="1" applyFill="1" applyBorder="1" applyAlignment="1">
      <alignment vertical="center"/>
    </xf>
    <xf numFmtId="0" fontId="12" fillId="2" borderId="2" xfId="2" applyFont="1" applyFill="1" applyBorder="1" applyAlignment="1">
      <alignment vertical="center"/>
    </xf>
    <xf numFmtId="0" fontId="12" fillId="2" borderId="1" xfId="2" applyFont="1" applyFill="1" applyBorder="1" applyAlignment="1">
      <alignment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/>
    </xf>
    <xf numFmtId="0" fontId="4" fillId="0" borderId="0" xfId="0" applyFont="1"/>
    <xf numFmtId="0" fontId="13" fillId="3" borderId="1" xfId="1" applyFont="1" applyFill="1" applyBorder="1" applyAlignment="1">
      <alignment horizontal="center" vertical="center"/>
    </xf>
    <xf numFmtId="0" fontId="12" fillId="3" borderId="1" xfId="0" applyFont="1" applyFill="1" applyBorder="1"/>
    <xf numFmtId="0" fontId="17" fillId="3" borderId="1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9" fillId="3" borderId="1" xfId="0" applyFont="1" applyFill="1" applyBorder="1"/>
    <xf numFmtId="0" fontId="18" fillId="3" borderId="5" xfId="1" applyFont="1" applyFill="1" applyBorder="1" applyAlignment="1">
      <alignment vertical="center"/>
    </xf>
    <xf numFmtId="0" fontId="13" fillId="4" borderId="1" xfId="1" applyFont="1" applyFill="1" applyBorder="1" applyAlignment="1">
      <alignment horizontal="center" vertical="center"/>
    </xf>
    <xf numFmtId="0" fontId="20" fillId="0" borderId="1" xfId="3" applyFont="1" applyFill="1" applyBorder="1"/>
    <xf numFmtId="0" fontId="12" fillId="0" borderId="1" xfId="0" applyFont="1" applyBorder="1"/>
    <xf numFmtId="0" fontId="16" fillId="0" borderId="5" xfId="1" applyFont="1" applyFill="1" applyBorder="1" applyAlignment="1">
      <alignment vertical="center"/>
    </xf>
    <xf numFmtId="0" fontId="18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20" fillId="0" borderId="1" xfId="1" applyFont="1" applyFill="1" applyBorder="1"/>
    <xf numFmtId="0" fontId="16" fillId="0" borderId="1" xfId="1" applyFont="1" applyFill="1" applyBorder="1" applyAlignment="1">
      <alignment vertical="center"/>
    </xf>
    <xf numFmtId="0" fontId="12" fillId="3" borderId="1" xfId="3" applyFont="1" applyFill="1" applyBorder="1" applyAlignment="1">
      <alignment vertical="center"/>
    </xf>
    <xf numFmtId="0" fontId="12" fillId="3" borderId="5" xfId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21" fillId="3" borderId="1" xfId="1" applyFont="1" applyFill="1" applyBorder="1" applyAlignment="1">
      <alignment vertical="center"/>
    </xf>
    <xf numFmtId="0" fontId="2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23" fillId="3" borderId="1" xfId="3" applyFont="1" applyFill="1" applyBorder="1"/>
    <xf numFmtId="0" fontId="18" fillId="3" borderId="1" xfId="3" applyFont="1" applyFill="1" applyBorder="1" applyAlignment="1">
      <alignment vertical="center"/>
    </xf>
    <xf numFmtId="0" fontId="22" fillId="3" borderId="1" xfId="1" applyFont="1" applyFill="1" applyBorder="1"/>
    <xf numFmtId="0" fontId="18" fillId="0" borderId="0" xfId="3" applyFont="1" applyFill="1" applyBorder="1" applyAlignment="1">
      <alignment vertical="center"/>
    </xf>
    <xf numFmtId="0" fontId="18" fillId="0" borderId="1" xfId="3" applyFont="1" applyFill="1" applyBorder="1" applyAlignment="1">
      <alignment vertical="center"/>
    </xf>
    <xf numFmtId="0" fontId="22" fillId="0" borderId="1" xfId="1" applyFont="1" applyFill="1" applyBorder="1"/>
    <xf numFmtId="0" fontId="18" fillId="4" borderId="1" xfId="1" applyFont="1" applyFill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8" fillId="3" borderId="0" xfId="3" applyFont="1" applyFill="1" applyBorder="1" applyAlignment="1">
      <alignment vertical="center"/>
    </xf>
    <xf numFmtId="0" fontId="17" fillId="4" borderId="1" xfId="1" applyFont="1" applyFill="1" applyBorder="1" applyAlignment="1">
      <alignment vertical="center"/>
    </xf>
    <xf numFmtId="0" fontId="24" fillId="0" borderId="0" xfId="0" applyFont="1"/>
    <xf numFmtId="0" fontId="12" fillId="2" borderId="1" xfId="2" applyFont="1" applyFill="1" applyBorder="1"/>
    <xf numFmtId="0" fontId="14" fillId="2" borderId="1" xfId="2" applyFont="1" applyFill="1" applyBorder="1" applyAlignment="1">
      <alignment horizontal="center"/>
    </xf>
    <xf numFmtId="0" fontId="15" fillId="2" borderId="1" xfId="2" applyFont="1" applyFill="1" applyBorder="1"/>
    <xf numFmtId="0" fontId="25" fillId="3" borderId="1" xfId="3" applyFont="1" applyFill="1" applyBorder="1"/>
    <xf numFmtId="0" fontId="26" fillId="3" borderId="1" xfId="0" applyFont="1" applyFill="1" applyBorder="1"/>
    <xf numFmtId="0" fontId="16" fillId="3" borderId="1" xfId="0" applyFont="1" applyFill="1" applyBorder="1"/>
    <xf numFmtId="0" fontId="13" fillId="3" borderId="1" xfId="1" applyFont="1" applyFill="1" applyBorder="1"/>
    <xf numFmtId="0" fontId="13" fillId="3" borderId="1" xfId="1" applyFont="1" applyFill="1" applyBorder="1" applyAlignment="1">
      <alignment horizontal="center"/>
    </xf>
    <xf numFmtId="0" fontId="26" fillId="0" borderId="1" xfId="0" applyFont="1" applyBorder="1"/>
    <xf numFmtId="0" fontId="16" fillId="0" borderId="1" xfId="0" applyFont="1" applyBorder="1"/>
    <xf numFmtId="0" fontId="13" fillId="4" borderId="1" xfId="1" applyFont="1" applyFill="1" applyBorder="1"/>
    <xf numFmtId="0" fontId="13" fillId="4" borderId="1" xfId="1" applyFont="1" applyFill="1" applyBorder="1" applyAlignment="1">
      <alignment horizontal="center"/>
    </xf>
    <xf numFmtId="0" fontId="16" fillId="4" borderId="1" xfId="1" applyFont="1" applyFill="1" applyBorder="1"/>
    <xf numFmtId="0" fontId="16" fillId="3" borderId="1" xfId="1" applyFont="1" applyFill="1" applyBorder="1"/>
    <xf numFmtId="0" fontId="28" fillId="4" borderId="1" xfId="1" applyFont="1" applyFill="1" applyBorder="1"/>
    <xf numFmtId="0" fontId="16" fillId="4" borderId="1" xfId="3" applyFont="1" applyFill="1" applyBorder="1"/>
    <xf numFmtId="0" fontId="28" fillId="3" borderId="1" xfId="1" applyFont="1" applyFill="1" applyBorder="1"/>
    <xf numFmtId="0" fontId="28" fillId="0" borderId="1" xfId="1" applyFont="1" applyBorder="1"/>
    <xf numFmtId="0" fontId="6" fillId="0" borderId="0" xfId="1" applyFont="1"/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9" fillId="2" borderId="1" xfId="2" applyFont="1" applyFill="1" applyBorder="1" applyAlignment="1">
      <alignment horizontal="left"/>
    </xf>
    <xf numFmtId="0" fontId="9" fillId="2" borderId="1" xfId="2" applyFont="1" applyFill="1" applyBorder="1"/>
    <xf numFmtId="0" fontId="9" fillId="2" borderId="1" xfId="2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0" applyFont="1" applyBorder="1"/>
    <xf numFmtId="0" fontId="8" fillId="0" borderId="1" xfId="3" applyFont="1" applyFill="1" applyBorder="1"/>
    <xf numFmtId="0" fontId="8" fillId="0" borderId="1" xfId="3" applyFont="1" applyBorder="1"/>
    <xf numFmtId="0" fontId="6" fillId="0" borderId="0" xfId="1" applyFont="1" applyFill="1" applyBorder="1" applyAlignment="1">
      <alignment horizontal="center"/>
    </xf>
    <xf numFmtId="0" fontId="9" fillId="0" borderId="0" xfId="0" applyFont="1" applyBorder="1"/>
    <xf numFmtId="0" fontId="30" fillId="0" borderId="0" xfId="0" applyFont="1"/>
    <xf numFmtId="0" fontId="0" fillId="0" borderId="1" xfId="0" applyBorder="1"/>
    <xf numFmtId="0" fontId="31" fillId="0" borderId="0" xfId="0" applyFont="1"/>
    <xf numFmtId="0" fontId="31" fillId="0" borderId="1" xfId="0" applyFont="1" applyBorder="1"/>
    <xf numFmtId="0" fontId="0" fillId="0" borderId="0" xfId="0" applyBorder="1"/>
    <xf numFmtId="0" fontId="12" fillId="4" borderId="1" xfId="0" applyFont="1" applyFill="1" applyBorder="1"/>
    <xf numFmtId="0" fontId="17" fillId="4" borderId="5" xfId="1" applyFont="1" applyFill="1" applyBorder="1" applyAlignment="1">
      <alignment vertical="center"/>
    </xf>
    <xf numFmtId="0" fontId="21" fillId="4" borderId="1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2" fillId="0" borderId="0" xfId="1" applyFont="1" applyFill="1" applyBorder="1"/>
    <xf numFmtId="0" fontId="17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23" fillId="0" borderId="0" xfId="0" applyFont="1" applyBorder="1"/>
    <xf numFmtId="0" fontId="16" fillId="4" borderId="1" xfId="1" applyFont="1" applyFill="1" applyBorder="1" applyAlignment="1">
      <alignment vertical="center"/>
    </xf>
    <xf numFmtId="0" fontId="12" fillId="0" borderId="0" xfId="0" applyFont="1" applyFill="1"/>
    <xf numFmtId="0" fontId="12" fillId="0" borderId="1" xfId="0" applyFont="1" applyFill="1" applyBorder="1"/>
    <xf numFmtId="0" fontId="22" fillId="0" borderId="1" xfId="0" applyFont="1" applyFill="1" applyBorder="1"/>
    <xf numFmtId="0" fontId="18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0" fillId="0" borderId="0" xfId="0" applyFill="1" applyBorder="1"/>
    <xf numFmtId="0" fontId="25" fillId="0" borderId="1" xfId="3" applyFont="1" applyFill="1" applyBorder="1"/>
    <xf numFmtId="0" fontId="26" fillId="0" borderId="1" xfId="0" applyFont="1" applyFill="1" applyBorder="1"/>
    <xf numFmtId="0" fontId="16" fillId="0" borderId="1" xfId="0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28" fillId="0" borderId="1" xfId="1" applyFont="1" applyFill="1" applyBorder="1"/>
    <xf numFmtId="0" fontId="25" fillId="0" borderId="1" xfId="1" applyFont="1" applyFill="1" applyBorder="1"/>
    <xf numFmtId="0" fontId="19" fillId="0" borderId="1" xfId="0" applyFont="1" applyFill="1" applyBorder="1"/>
    <xf numFmtId="0" fontId="16" fillId="0" borderId="1" xfId="1" applyFont="1" applyFill="1" applyBorder="1"/>
    <xf numFmtId="0" fontId="16" fillId="0" borderId="0" xfId="1" applyFont="1" applyBorder="1"/>
    <xf numFmtId="0" fontId="16" fillId="0" borderId="0" xfId="0" applyFont="1" applyBorder="1"/>
    <xf numFmtId="0" fontId="13" fillId="0" borderId="0" xfId="1" applyFont="1" applyBorder="1"/>
    <xf numFmtId="0" fontId="13" fillId="4" borderId="0" xfId="1" applyFont="1" applyFill="1" applyBorder="1"/>
    <xf numFmtId="0" fontId="13" fillId="0" borderId="0" xfId="1" applyFont="1" applyBorder="1" applyAlignment="1">
      <alignment horizontal="center"/>
    </xf>
    <xf numFmtId="0" fontId="28" fillId="0" borderId="0" xfId="1" applyFont="1" applyBorder="1"/>
    <xf numFmtId="0" fontId="26" fillId="0" borderId="0" xfId="0" applyFont="1" applyBorder="1"/>
    <xf numFmtId="0" fontId="23" fillId="0" borderId="1" xfId="0" applyFont="1" applyFill="1" applyBorder="1"/>
    <xf numFmtId="0" fontId="12" fillId="0" borderId="5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27" fillId="3" borderId="1" xfId="1" applyFont="1" applyFill="1" applyBorder="1" applyAlignment="1">
      <alignment vertical="center"/>
    </xf>
    <xf numFmtId="0" fontId="33" fillId="0" borderId="0" xfId="0" applyFont="1"/>
    <xf numFmtId="0" fontId="19" fillId="0" borderId="1" xfId="0" applyFont="1" applyBorder="1"/>
    <xf numFmtId="0" fontId="19" fillId="4" borderId="1" xfId="0" applyFont="1" applyFill="1" applyBorder="1"/>
    <xf numFmtId="0" fontId="21" fillId="0" borderId="1" xfId="1" applyFont="1" applyFill="1" applyBorder="1"/>
    <xf numFmtId="0" fontId="28" fillId="5" borderId="1" xfId="1" applyFont="1" applyFill="1" applyBorder="1"/>
    <xf numFmtId="0" fontId="32" fillId="5" borderId="1" xfId="1" applyFont="1" applyFill="1" applyBorder="1"/>
  </cellXfs>
  <cellStyles count="4">
    <cellStyle name="Excel Built-in Normal" xfId="1"/>
    <cellStyle name="Normal 2" xfId="2"/>
    <cellStyle name="Normal 5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40" sqref="A40"/>
    </sheetView>
  </sheetViews>
  <sheetFormatPr defaultRowHeight="15" x14ac:dyDescent="0.25"/>
  <cols>
    <col min="2" max="2" width="14.28515625" customWidth="1"/>
    <col min="3" max="3" width="16.140625" customWidth="1"/>
    <col min="4" max="4" width="13.42578125" customWidth="1"/>
  </cols>
  <sheetData>
    <row r="2" spans="1:6" ht="18.75" x14ac:dyDescent="0.3">
      <c r="A2" s="108"/>
      <c r="B2" s="108"/>
      <c r="C2" s="108"/>
      <c r="D2" s="108" t="s">
        <v>0</v>
      </c>
      <c r="E2" s="108"/>
    </row>
    <row r="3" spans="1:6" ht="18.75" x14ac:dyDescent="0.3">
      <c r="A3" s="108"/>
      <c r="B3" s="108"/>
      <c r="C3" s="108"/>
      <c r="D3" s="108"/>
      <c r="E3" s="108"/>
    </row>
    <row r="4" spans="1:6" ht="18.75" x14ac:dyDescent="0.3">
      <c r="A4" s="109"/>
      <c r="B4" s="109"/>
      <c r="C4" s="109" t="s">
        <v>1</v>
      </c>
      <c r="D4" s="109"/>
      <c r="E4" s="107" t="s">
        <v>85</v>
      </c>
      <c r="F4" s="107" t="s">
        <v>86</v>
      </c>
    </row>
    <row r="5" spans="1:6" ht="18.75" x14ac:dyDescent="0.3">
      <c r="A5" s="109"/>
      <c r="B5" s="109"/>
      <c r="C5" s="109"/>
      <c r="D5" s="109"/>
      <c r="E5" s="107"/>
      <c r="F5" s="107"/>
    </row>
    <row r="6" spans="1:6" ht="18.75" x14ac:dyDescent="0.3">
      <c r="A6" s="109">
        <v>1</v>
      </c>
      <c r="B6" s="109" t="s">
        <v>2</v>
      </c>
      <c r="C6" s="109" t="s">
        <v>3</v>
      </c>
      <c r="D6" s="109" t="s">
        <v>4</v>
      </c>
      <c r="E6" s="107"/>
      <c r="F6" s="107"/>
    </row>
    <row r="7" spans="1:6" ht="18.75" x14ac:dyDescent="0.3">
      <c r="A7" s="109">
        <v>2</v>
      </c>
      <c r="B7" s="109" t="s">
        <v>2</v>
      </c>
      <c r="C7" s="109" t="s">
        <v>5</v>
      </c>
      <c r="D7" s="109" t="s">
        <v>4</v>
      </c>
      <c r="E7" s="107"/>
      <c r="F7" s="107"/>
    </row>
    <row r="8" spans="1:6" ht="18.75" x14ac:dyDescent="0.3">
      <c r="A8" s="109">
        <v>3</v>
      </c>
      <c r="B8" s="109" t="s">
        <v>6</v>
      </c>
      <c r="C8" s="109" t="s">
        <v>7</v>
      </c>
      <c r="D8" s="109" t="s">
        <v>4</v>
      </c>
      <c r="E8" s="107"/>
      <c r="F8" s="107"/>
    </row>
    <row r="9" spans="1:6" ht="18.75" x14ac:dyDescent="0.3">
      <c r="A9" s="109">
        <v>4</v>
      </c>
      <c r="B9" s="109" t="s">
        <v>8</v>
      </c>
      <c r="C9" s="109" t="s">
        <v>9</v>
      </c>
      <c r="D9" s="109" t="s">
        <v>10</v>
      </c>
      <c r="E9" s="107"/>
      <c r="F9" s="107"/>
    </row>
    <row r="10" spans="1:6" ht="18.75" x14ac:dyDescent="0.3">
      <c r="A10" s="109">
        <v>5</v>
      </c>
      <c r="B10" s="109" t="s">
        <v>11</v>
      </c>
      <c r="C10" s="109" t="s">
        <v>12</v>
      </c>
      <c r="D10" s="109" t="s">
        <v>10</v>
      </c>
      <c r="E10" s="107"/>
      <c r="F10" s="107"/>
    </row>
    <row r="11" spans="1:6" ht="18.75" x14ac:dyDescent="0.3">
      <c r="A11" s="109">
        <v>6</v>
      </c>
      <c r="B11" s="109" t="s">
        <v>87</v>
      </c>
      <c r="C11" s="109" t="s">
        <v>14</v>
      </c>
      <c r="D11" s="109" t="s">
        <v>15</v>
      </c>
      <c r="E11" s="107"/>
      <c r="F11" s="107"/>
    </row>
    <row r="12" spans="1:6" ht="18.75" x14ac:dyDescent="0.3">
      <c r="A12" s="109">
        <v>7</v>
      </c>
      <c r="B12" s="109" t="s">
        <v>16</v>
      </c>
      <c r="C12" s="109" t="s">
        <v>17</v>
      </c>
      <c r="D12" s="109" t="s">
        <v>15</v>
      </c>
      <c r="E12" s="107"/>
      <c r="F12" s="107"/>
    </row>
    <row r="13" spans="1:6" ht="18.75" x14ac:dyDescent="0.3">
      <c r="A13" s="109">
        <v>8</v>
      </c>
      <c r="B13" s="109" t="s">
        <v>18</v>
      </c>
      <c r="C13" s="109" t="s">
        <v>19</v>
      </c>
      <c r="D13" s="109" t="s">
        <v>15</v>
      </c>
      <c r="E13" s="107"/>
      <c r="F13" s="107"/>
    </row>
    <row r="14" spans="1:6" ht="18.75" x14ac:dyDescent="0.3">
      <c r="A14" s="109">
        <v>9</v>
      </c>
      <c r="B14" s="109" t="s">
        <v>20</v>
      </c>
      <c r="C14" s="109" t="s">
        <v>21</v>
      </c>
      <c r="D14" s="109" t="s">
        <v>22</v>
      </c>
      <c r="E14" s="107"/>
      <c r="F14" s="107"/>
    </row>
    <row r="15" spans="1:6" ht="18.75" x14ac:dyDescent="0.3">
      <c r="A15" s="109">
        <v>10</v>
      </c>
      <c r="B15" s="109" t="s">
        <v>23</v>
      </c>
      <c r="C15" s="109" t="s">
        <v>24</v>
      </c>
      <c r="D15" s="109" t="s">
        <v>22</v>
      </c>
      <c r="E15" s="107"/>
      <c r="F15" s="107"/>
    </row>
    <row r="16" spans="1:6" ht="18.75" x14ac:dyDescent="0.3">
      <c r="A16" s="108"/>
      <c r="B16" s="108"/>
      <c r="C16" s="108"/>
      <c r="D16" s="108"/>
      <c r="E16" s="110"/>
      <c r="F16" s="110"/>
    </row>
    <row r="17" spans="1:6" ht="18.75" x14ac:dyDescent="0.3">
      <c r="A17" s="109"/>
      <c r="B17" s="109"/>
      <c r="C17" s="109" t="s">
        <v>25</v>
      </c>
      <c r="D17" s="107"/>
      <c r="E17" s="107"/>
      <c r="F17" s="109"/>
    </row>
    <row r="18" spans="1:6" ht="18.75" x14ac:dyDescent="0.3">
      <c r="A18" s="109">
        <v>1</v>
      </c>
      <c r="B18" s="109" t="s">
        <v>35</v>
      </c>
      <c r="C18" s="109" t="s">
        <v>36</v>
      </c>
      <c r="D18" s="109" t="s">
        <v>4</v>
      </c>
      <c r="E18" s="107"/>
      <c r="F18" s="107"/>
    </row>
    <row r="19" spans="1:6" ht="18.75" x14ac:dyDescent="0.3">
      <c r="A19" s="109">
        <v>2</v>
      </c>
      <c r="B19" s="109" t="s">
        <v>37</v>
      </c>
      <c r="C19" s="109" t="s">
        <v>38</v>
      </c>
      <c r="D19" s="109" t="s">
        <v>4</v>
      </c>
      <c r="E19" s="107"/>
      <c r="F19" s="107"/>
    </row>
    <row r="20" spans="1:6" ht="18.75" x14ac:dyDescent="0.3">
      <c r="A20" s="109">
        <v>3</v>
      </c>
      <c r="B20" s="109" t="s">
        <v>39</v>
      </c>
      <c r="C20" s="109" t="s">
        <v>40</v>
      </c>
      <c r="D20" s="109" t="s">
        <v>4</v>
      </c>
      <c r="E20" s="107"/>
      <c r="F20" s="107"/>
    </row>
    <row r="21" spans="1:6" ht="18.75" x14ac:dyDescent="0.3">
      <c r="A21" s="109">
        <v>4</v>
      </c>
      <c r="B21" s="109" t="s">
        <v>41</v>
      </c>
      <c r="C21" s="109" t="s">
        <v>42</v>
      </c>
      <c r="D21" s="109" t="s">
        <v>4</v>
      </c>
      <c r="E21" s="107"/>
      <c r="F21" s="107"/>
    </row>
    <row r="22" spans="1:6" ht="18.75" x14ac:dyDescent="0.3">
      <c r="A22" s="109">
        <v>5</v>
      </c>
      <c r="B22" s="109" t="s">
        <v>43</v>
      </c>
      <c r="C22" s="109" t="s">
        <v>44</v>
      </c>
      <c r="D22" s="109" t="s">
        <v>4</v>
      </c>
      <c r="E22" s="107"/>
      <c r="F22" s="107"/>
    </row>
    <row r="23" spans="1:6" ht="18.75" x14ac:dyDescent="0.3">
      <c r="A23" s="109">
        <v>6</v>
      </c>
      <c r="B23" s="109" t="s">
        <v>45</v>
      </c>
      <c r="C23" s="109" t="s">
        <v>46</v>
      </c>
      <c r="D23" s="109" t="s">
        <v>4</v>
      </c>
      <c r="E23" s="107"/>
      <c r="F23" s="107"/>
    </row>
    <row r="24" spans="1:6" ht="18.75" x14ac:dyDescent="0.3">
      <c r="A24" s="109">
        <v>7</v>
      </c>
      <c r="B24" s="109" t="s">
        <v>47</v>
      </c>
      <c r="C24" s="109" t="s">
        <v>48</v>
      </c>
      <c r="D24" s="109" t="s">
        <v>15</v>
      </c>
      <c r="E24" s="107"/>
      <c r="F24" s="107"/>
    </row>
    <row r="25" spans="1:6" ht="18.75" x14ac:dyDescent="0.3">
      <c r="A25" s="109">
        <v>8</v>
      </c>
      <c r="B25" s="109" t="s">
        <v>49</v>
      </c>
      <c r="C25" s="109" t="s">
        <v>50</v>
      </c>
      <c r="D25" s="109" t="s">
        <v>15</v>
      </c>
      <c r="E25" s="107"/>
      <c r="F25" s="107"/>
    </row>
    <row r="26" spans="1:6" ht="18.75" x14ac:dyDescent="0.3">
      <c r="A26" s="109">
        <v>9</v>
      </c>
      <c r="B26" s="109" t="s">
        <v>84</v>
      </c>
      <c r="C26" s="109" t="s">
        <v>14</v>
      </c>
      <c r="D26" s="109" t="s">
        <v>15</v>
      </c>
      <c r="E26" s="107"/>
      <c r="F26" s="107"/>
    </row>
    <row r="27" spans="1:6" ht="18.75" x14ac:dyDescent="0.3">
      <c r="A27" s="109">
        <v>10</v>
      </c>
      <c r="B27" s="109" t="s">
        <v>51</v>
      </c>
      <c r="C27" s="109" t="s">
        <v>52</v>
      </c>
      <c r="D27" s="109" t="s">
        <v>53</v>
      </c>
      <c r="E27" s="107"/>
      <c r="F27" s="107"/>
    </row>
    <row r="28" spans="1:6" ht="18.75" x14ac:dyDescent="0.3">
      <c r="A28" s="109">
        <v>11</v>
      </c>
      <c r="B28" s="109" t="s">
        <v>26</v>
      </c>
      <c r="C28" s="109" t="s">
        <v>54</v>
      </c>
      <c r="D28" s="109" t="s">
        <v>10</v>
      </c>
      <c r="E28" s="107"/>
      <c r="F28" s="107"/>
    </row>
    <row r="29" spans="1:6" ht="18.75" x14ac:dyDescent="0.3">
      <c r="A29" s="109">
        <v>12</v>
      </c>
      <c r="B29" s="109" t="s">
        <v>55</v>
      </c>
      <c r="C29" s="109" t="s">
        <v>56</v>
      </c>
      <c r="D29" s="109" t="s">
        <v>13</v>
      </c>
      <c r="E29" s="107"/>
      <c r="F29" s="107"/>
    </row>
    <row r="30" spans="1:6" ht="18.75" x14ac:dyDescent="0.3">
      <c r="A30" s="109">
        <v>13</v>
      </c>
      <c r="B30" s="109" t="s">
        <v>57</v>
      </c>
      <c r="C30" s="109" t="s">
        <v>58</v>
      </c>
      <c r="D30" s="109" t="s">
        <v>13</v>
      </c>
      <c r="E30" s="107"/>
      <c r="F30" s="107"/>
    </row>
    <row r="31" spans="1:6" ht="18.75" x14ac:dyDescent="0.3">
      <c r="A31" s="109">
        <v>14</v>
      </c>
      <c r="B31" s="109" t="s">
        <v>59</v>
      </c>
      <c r="C31" s="109" t="s">
        <v>60</v>
      </c>
      <c r="D31" s="109" t="s">
        <v>13</v>
      </c>
      <c r="E31" s="107"/>
      <c r="F31" s="107"/>
    </row>
    <row r="32" spans="1:6" ht="18.75" x14ac:dyDescent="0.3">
      <c r="A32" s="109">
        <v>15</v>
      </c>
      <c r="B32" s="109" t="s">
        <v>61</v>
      </c>
      <c r="C32" s="109" t="s">
        <v>62</v>
      </c>
      <c r="D32" s="109" t="s">
        <v>13</v>
      </c>
      <c r="E32" s="107"/>
      <c r="F32" s="107"/>
    </row>
    <row r="33" spans="1:6" ht="18.75" x14ac:dyDescent="0.3">
      <c r="A33" s="109">
        <v>16</v>
      </c>
      <c r="B33" s="109" t="s">
        <v>33</v>
      </c>
      <c r="C33" s="109" t="s">
        <v>34</v>
      </c>
      <c r="D33" s="109" t="s">
        <v>63</v>
      </c>
      <c r="E33" s="107"/>
      <c r="F33" s="107"/>
    </row>
    <row r="34" spans="1:6" ht="18.75" x14ac:dyDescent="0.3">
      <c r="A34" s="109">
        <v>17</v>
      </c>
      <c r="B34" s="109" t="s">
        <v>32</v>
      </c>
      <c r="C34" s="109" t="s">
        <v>29</v>
      </c>
      <c r="D34" s="109" t="s">
        <v>63</v>
      </c>
      <c r="E34" s="107"/>
      <c r="F34" s="107"/>
    </row>
    <row r="35" spans="1:6" ht="18.75" x14ac:dyDescent="0.3">
      <c r="A35" s="109">
        <v>18</v>
      </c>
      <c r="B35" s="109" t="s">
        <v>30</v>
      </c>
      <c r="C35" s="109" t="s">
        <v>29</v>
      </c>
      <c r="D35" s="109" t="s">
        <v>63</v>
      </c>
      <c r="E35" s="107"/>
      <c r="F35" s="107"/>
    </row>
    <row r="36" spans="1:6" ht="18.75" x14ac:dyDescent="0.3">
      <c r="A36" s="109">
        <v>19</v>
      </c>
      <c r="B36" s="109" t="s">
        <v>28</v>
      </c>
      <c r="C36" s="109" t="s">
        <v>31</v>
      </c>
      <c r="D36" s="109" t="s">
        <v>63</v>
      </c>
      <c r="E36" s="107"/>
      <c r="F36" s="107"/>
    </row>
    <row r="37" spans="1:6" ht="18.75" x14ac:dyDescent="0.3">
      <c r="A37" s="109">
        <v>20</v>
      </c>
      <c r="B37" s="109" t="s">
        <v>26</v>
      </c>
      <c r="C37" s="109" t="s">
        <v>27</v>
      </c>
      <c r="D37" s="109" t="s">
        <v>63</v>
      </c>
      <c r="E37" s="107"/>
      <c r="F37" s="107"/>
    </row>
    <row r="38" spans="1:6" ht="18.75" x14ac:dyDescent="0.3">
      <c r="A38" s="109"/>
      <c r="E38" s="107"/>
      <c r="F38" s="107"/>
    </row>
    <row r="39" spans="1:6" ht="18.75" x14ac:dyDescent="0.3">
      <c r="A39" s="109"/>
      <c r="E39" s="107"/>
      <c r="F39" s="107"/>
    </row>
    <row r="40" spans="1:6" x14ac:dyDescent="0.25">
      <c r="E40" s="110"/>
      <c r="F40" s="110"/>
    </row>
    <row r="41" spans="1:6" x14ac:dyDescent="0.25">
      <c r="E41" s="110"/>
      <c r="F41" s="110"/>
    </row>
    <row r="42" spans="1:6" x14ac:dyDescent="0.25">
      <c r="E42" s="110"/>
      <c r="F42" s="110"/>
    </row>
    <row r="43" spans="1:6" x14ac:dyDescent="0.25">
      <c r="E43" s="110"/>
      <c r="F43" s="110"/>
    </row>
    <row r="44" spans="1:6" x14ac:dyDescent="0.25">
      <c r="E44" s="110"/>
      <c r="F44" s="1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tabSelected="1" zoomScale="70" zoomScaleNormal="70" workbookViewId="0">
      <selection activeCell="C40" sqref="C40"/>
    </sheetView>
  </sheetViews>
  <sheetFormatPr defaultRowHeight="15" x14ac:dyDescent="0.25"/>
  <cols>
    <col min="2" max="2" width="26.28515625" customWidth="1"/>
    <col min="3" max="3" width="22.28515625" customWidth="1"/>
    <col min="4" max="4" width="38.85546875" customWidth="1"/>
    <col min="5" max="5" width="12.5703125" customWidth="1"/>
    <col min="6" max="6" width="12" customWidth="1"/>
    <col min="7" max="7" width="10.5703125" bestFit="1" customWidth="1"/>
    <col min="8" max="8" width="11.85546875" customWidth="1"/>
    <col min="9" max="9" width="10.5703125" bestFit="1" customWidth="1"/>
    <col min="10" max="10" width="11.42578125" customWidth="1"/>
    <col min="11" max="11" width="12.140625" customWidth="1"/>
    <col min="12" max="12" width="16" customWidth="1"/>
  </cols>
  <sheetData>
    <row r="2" spans="1:16" ht="21" x14ac:dyDescent="0.35">
      <c r="A2" s="93"/>
      <c r="B2" s="93"/>
      <c r="C2" s="93"/>
      <c r="D2" s="94"/>
      <c r="E2" s="93"/>
      <c r="F2" s="95" t="s">
        <v>75</v>
      </c>
      <c r="G2" s="94"/>
      <c r="H2" s="94"/>
      <c r="I2" s="94"/>
      <c r="J2" s="94"/>
      <c r="K2" s="94"/>
      <c r="L2" s="94"/>
      <c r="M2" s="94"/>
      <c r="N2" s="94"/>
      <c r="O2" s="106"/>
      <c r="P2" s="106"/>
    </row>
    <row r="3" spans="1:16" ht="21" x14ac:dyDescent="0.3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5" t="s">
        <v>83</v>
      </c>
      <c r="M3" s="95"/>
      <c r="N3" s="95"/>
      <c r="O3" s="106"/>
      <c r="P3" s="106"/>
    </row>
    <row r="4" spans="1:16" ht="21" x14ac:dyDescent="0.35">
      <c r="A4" s="96"/>
      <c r="B4" s="97" t="s">
        <v>64</v>
      </c>
      <c r="C4" s="97"/>
      <c r="D4" s="97"/>
      <c r="E4" s="98" t="s">
        <v>65</v>
      </c>
      <c r="F4" s="98" t="s">
        <v>66</v>
      </c>
      <c r="G4" s="98" t="s">
        <v>67</v>
      </c>
      <c r="H4" s="98" t="s">
        <v>68</v>
      </c>
      <c r="I4" s="98" t="s">
        <v>69</v>
      </c>
      <c r="J4" s="98" t="s">
        <v>70</v>
      </c>
      <c r="K4" s="99" t="s">
        <v>71</v>
      </c>
      <c r="L4" s="99" t="s">
        <v>72</v>
      </c>
      <c r="M4" s="98" t="s">
        <v>73</v>
      </c>
      <c r="N4" s="98" t="s">
        <v>74</v>
      </c>
      <c r="O4" s="106"/>
      <c r="P4" s="106"/>
    </row>
    <row r="5" spans="1:16" ht="21" x14ac:dyDescent="0.35">
      <c r="A5" s="17">
        <v>1</v>
      </c>
      <c r="B5" s="18" t="s">
        <v>45</v>
      </c>
      <c r="C5" s="18" t="s">
        <v>46</v>
      </c>
      <c r="D5" s="18" t="s">
        <v>91</v>
      </c>
      <c r="E5" s="6">
        <v>183</v>
      </c>
      <c r="F5" s="6">
        <v>190</v>
      </c>
      <c r="G5" s="7">
        <v>211</v>
      </c>
      <c r="H5" s="7">
        <v>209</v>
      </c>
      <c r="I5" s="6">
        <v>172</v>
      </c>
      <c r="J5" s="7">
        <v>234</v>
      </c>
      <c r="K5" s="6">
        <f t="shared" ref="K5:K24" si="0">SUM(E5,F5,G5,H5,I5,J5)</f>
        <v>1199</v>
      </c>
      <c r="L5" s="16">
        <f t="shared" ref="L5:L24" si="1">AVERAGE(E5,F5,G5,H5,I5,J5)</f>
        <v>199.83333333333334</v>
      </c>
      <c r="M5" s="17" t="s">
        <v>88</v>
      </c>
      <c r="N5" s="7">
        <f t="shared" ref="N5:N24" si="2">MAX(E5,F5,G5,H5,I5,J5)</f>
        <v>234</v>
      </c>
      <c r="O5" s="106"/>
      <c r="P5" s="106"/>
    </row>
    <row r="6" spans="1:16" ht="21" x14ac:dyDescent="0.35">
      <c r="A6" s="17">
        <v>2</v>
      </c>
      <c r="B6" s="6" t="s">
        <v>84</v>
      </c>
      <c r="C6" s="6" t="s">
        <v>14</v>
      </c>
      <c r="D6" s="6" t="s">
        <v>92</v>
      </c>
      <c r="E6" s="6">
        <v>176</v>
      </c>
      <c r="F6" s="7">
        <v>220</v>
      </c>
      <c r="G6" s="6">
        <v>169</v>
      </c>
      <c r="H6" s="6">
        <v>172</v>
      </c>
      <c r="I6" s="7">
        <v>234</v>
      </c>
      <c r="J6" s="6">
        <v>199</v>
      </c>
      <c r="K6" s="6">
        <f t="shared" si="0"/>
        <v>1170</v>
      </c>
      <c r="L6" s="16">
        <f t="shared" si="1"/>
        <v>195</v>
      </c>
      <c r="M6" s="100" t="s">
        <v>89</v>
      </c>
      <c r="N6" s="7">
        <f t="shared" si="2"/>
        <v>234</v>
      </c>
      <c r="O6" s="106"/>
      <c r="P6" s="106"/>
    </row>
    <row r="7" spans="1:16" ht="21" x14ac:dyDescent="0.35">
      <c r="A7" s="17">
        <v>3</v>
      </c>
      <c r="B7" s="18" t="s">
        <v>32</v>
      </c>
      <c r="C7" s="18" t="s">
        <v>29</v>
      </c>
      <c r="D7" s="18" t="s">
        <v>93</v>
      </c>
      <c r="E7" s="6">
        <v>180</v>
      </c>
      <c r="F7" s="6">
        <v>178</v>
      </c>
      <c r="G7" s="6">
        <v>191</v>
      </c>
      <c r="H7" s="7">
        <v>239</v>
      </c>
      <c r="I7" s="7">
        <v>206</v>
      </c>
      <c r="J7" s="6">
        <v>159</v>
      </c>
      <c r="K7" s="6">
        <f t="shared" si="0"/>
        <v>1153</v>
      </c>
      <c r="L7" s="16">
        <f t="shared" si="1"/>
        <v>192.16666666666666</v>
      </c>
      <c r="M7" s="100" t="s">
        <v>90</v>
      </c>
      <c r="N7" s="155">
        <f t="shared" si="2"/>
        <v>239</v>
      </c>
      <c r="O7" s="106"/>
      <c r="P7" s="106"/>
    </row>
    <row r="8" spans="1:16" ht="21" x14ac:dyDescent="0.35">
      <c r="A8" s="17">
        <v>4</v>
      </c>
      <c r="B8" s="101" t="s">
        <v>33</v>
      </c>
      <c r="C8" s="101" t="s">
        <v>34</v>
      </c>
      <c r="D8" s="9" t="s">
        <v>93</v>
      </c>
      <c r="E8" s="7">
        <v>206</v>
      </c>
      <c r="F8" s="6">
        <v>197</v>
      </c>
      <c r="G8" s="6">
        <v>181</v>
      </c>
      <c r="H8" s="6">
        <v>164</v>
      </c>
      <c r="I8" s="6">
        <v>181</v>
      </c>
      <c r="J8" s="7">
        <v>205</v>
      </c>
      <c r="K8" s="6">
        <f t="shared" si="0"/>
        <v>1134</v>
      </c>
      <c r="L8" s="16">
        <f t="shared" si="1"/>
        <v>189</v>
      </c>
      <c r="M8" s="17">
        <v>4</v>
      </c>
      <c r="N8" s="7">
        <f t="shared" si="2"/>
        <v>206</v>
      </c>
      <c r="O8" s="106"/>
      <c r="P8" s="106"/>
    </row>
    <row r="9" spans="1:16" ht="21" x14ac:dyDescent="0.35">
      <c r="A9" s="17">
        <v>5</v>
      </c>
      <c r="B9" s="18" t="s">
        <v>57</v>
      </c>
      <c r="C9" s="18" t="s">
        <v>58</v>
      </c>
      <c r="D9" s="18" t="s">
        <v>94</v>
      </c>
      <c r="E9" s="6">
        <v>191</v>
      </c>
      <c r="F9" s="6">
        <v>175</v>
      </c>
      <c r="G9" s="6">
        <v>189</v>
      </c>
      <c r="H9" s="7">
        <v>222</v>
      </c>
      <c r="I9" s="6">
        <v>158</v>
      </c>
      <c r="J9" s="6">
        <v>179</v>
      </c>
      <c r="K9" s="6">
        <f t="shared" si="0"/>
        <v>1114</v>
      </c>
      <c r="L9" s="16">
        <f t="shared" si="1"/>
        <v>185.66666666666666</v>
      </c>
      <c r="M9" s="17">
        <v>5</v>
      </c>
      <c r="N9" s="7">
        <f t="shared" si="2"/>
        <v>222</v>
      </c>
      <c r="O9" s="106"/>
      <c r="P9" s="106"/>
    </row>
    <row r="10" spans="1:16" ht="21" x14ac:dyDescent="0.35">
      <c r="A10" s="17">
        <v>6</v>
      </c>
      <c r="B10" s="18" t="s">
        <v>41</v>
      </c>
      <c r="C10" s="18" t="s">
        <v>42</v>
      </c>
      <c r="D10" s="18" t="s">
        <v>91</v>
      </c>
      <c r="E10" s="6">
        <v>155</v>
      </c>
      <c r="F10" s="6">
        <v>190</v>
      </c>
      <c r="G10" s="6">
        <v>170</v>
      </c>
      <c r="H10" s="6">
        <v>175</v>
      </c>
      <c r="I10" s="6">
        <v>183</v>
      </c>
      <c r="J10" s="7">
        <v>205</v>
      </c>
      <c r="K10" s="6">
        <f t="shared" si="0"/>
        <v>1078</v>
      </c>
      <c r="L10" s="16">
        <f t="shared" si="1"/>
        <v>179.66666666666666</v>
      </c>
      <c r="M10" s="17">
        <v>6</v>
      </c>
      <c r="N10" s="7">
        <f t="shared" si="2"/>
        <v>205</v>
      </c>
      <c r="O10" s="106"/>
      <c r="P10" s="106"/>
    </row>
    <row r="11" spans="1:16" ht="21" x14ac:dyDescent="0.35">
      <c r="A11" s="17">
        <v>7</v>
      </c>
      <c r="B11" s="18" t="s">
        <v>51</v>
      </c>
      <c r="C11" s="18" t="s">
        <v>52</v>
      </c>
      <c r="D11" s="18" t="s">
        <v>95</v>
      </c>
      <c r="E11" s="6">
        <v>179</v>
      </c>
      <c r="F11" s="6">
        <v>194</v>
      </c>
      <c r="G11" s="6">
        <v>156</v>
      </c>
      <c r="H11" s="6">
        <v>187</v>
      </c>
      <c r="I11" s="6">
        <v>162</v>
      </c>
      <c r="J11" s="7">
        <v>200</v>
      </c>
      <c r="K11" s="6">
        <f t="shared" si="0"/>
        <v>1078</v>
      </c>
      <c r="L11" s="16">
        <f t="shared" si="1"/>
        <v>179.66666666666666</v>
      </c>
      <c r="M11" s="17">
        <v>7</v>
      </c>
      <c r="N11" s="7">
        <f t="shared" si="2"/>
        <v>200</v>
      </c>
      <c r="O11" s="106"/>
    </row>
    <row r="12" spans="1:16" ht="21" x14ac:dyDescent="0.35">
      <c r="A12" s="17">
        <v>8</v>
      </c>
      <c r="B12" s="18" t="s">
        <v>55</v>
      </c>
      <c r="C12" s="18" t="s">
        <v>56</v>
      </c>
      <c r="D12" s="18" t="s">
        <v>94</v>
      </c>
      <c r="E12" s="6">
        <v>179</v>
      </c>
      <c r="F12" s="6">
        <v>190</v>
      </c>
      <c r="G12" s="7">
        <v>203</v>
      </c>
      <c r="H12" s="6">
        <v>175</v>
      </c>
      <c r="I12" s="6">
        <v>173</v>
      </c>
      <c r="J12" s="6">
        <v>155</v>
      </c>
      <c r="K12" s="6">
        <f t="shared" si="0"/>
        <v>1075</v>
      </c>
      <c r="L12" s="16">
        <f t="shared" si="1"/>
        <v>179.16666666666666</v>
      </c>
      <c r="M12" s="17">
        <v>8</v>
      </c>
      <c r="N12" s="7">
        <f t="shared" si="2"/>
        <v>203</v>
      </c>
      <c r="O12" s="106"/>
      <c r="P12" s="106"/>
    </row>
    <row r="13" spans="1:16" ht="21" x14ac:dyDescent="0.35">
      <c r="A13" s="17">
        <v>9</v>
      </c>
      <c r="B13" s="105" t="s">
        <v>39</v>
      </c>
      <c r="C13" s="105" t="s">
        <v>40</v>
      </c>
      <c r="D13" s="105" t="s">
        <v>91</v>
      </c>
      <c r="E13" s="6">
        <v>179</v>
      </c>
      <c r="F13" s="6">
        <v>183</v>
      </c>
      <c r="G13" s="6">
        <v>190</v>
      </c>
      <c r="H13" s="6">
        <v>153</v>
      </c>
      <c r="I13" s="6">
        <v>137</v>
      </c>
      <c r="J13" s="6">
        <v>187</v>
      </c>
      <c r="K13" s="6">
        <f t="shared" si="0"/>
        <v>1029</v>
      </c>
      <c r="L13" s="16">
        <f t="shared" si="1"/>
        <v>171.5</v>
      </c>
      <c r="M13" s="17">
        <v>9</v>
      </c>
      <c r="N13" s="6">
        <f t="shared" si="2"/>
        <v>190</v>
      </c>
      <c r="O13" s="106"/>
      <c r="P13" s="106"/>
    </row>
    <row r="14" spans="1:16" ht="21" x14ac:dyDescent="0.35">
      <c r="A14" s="17">
        <v>10</v>
      </c>
      <c r="B14" s="18" t="s">
        <v>47</v>
      </c>
      <c r="C14" s="18" t="s">
        <v>48</v>
      </c>
      <c r="D14" s="18" t="s">
        <v>92</v>
      </c>
      <c r="E14" s="7">
        <v>201</v>
      </c>
      <c r="F14" s="6">
        <v>134</v>
      </c>
      <c r="G14" s="7">
        <v>214</v>
      </c>
      <c r="H14" s="6">
        <v>138</v>
      </c>
      <c r="I14" s="6">
        <v>163</v>
      </c>
      <c r="J14" s="6">
        <v>171</v>
      </c>
      <c r="K14" s="6">
        <f t="shared" si="0"/>
        <v>1021</v>
      </c>
      <c r="L14" s="16">
        <f t="shared" si="1"/>
        <v>170.16666666666666</v>
      </c>
      <c r="M14" s="17">
        <v>10</v>
      </c>
      <c r="N14" s="7">
        <f t="shared" si="2"/>
        <v>214</v>
      </c>
      <c r="O14" s="106"/>
      <c r="P14" s="106"/>
    </row>
    <row r="15" spans="1:16" ht="21" x14ac:dyDescent="0.35">
      <c r="A15" s="17">
        <v>11</v>
      </c>
      <c r="B15" s="18" t="s">
        <v>37</v>
      </c>
      <c r="C15" s="18" t="s">
        <v>38</v>
      </c>
      <c r="D15" s="18" t="s">
        <v>91</v>
      </c>
      <c r="E15" s="7">
        <v>204</v>
      </c>
      <c r="F15" s="6">
        <v>166</v>
      </c>
      <c r="G15" s="6">
        <v>126</v>
      </c>
      <c r="H15" s="6">
        <v>167</v>
      </c>
      <c r="I15" s="6">
        <v>173</v>
      </c>
      <c r="J15" s="6">
        <v>166</v>
      </c>
      <c r="K15" s="6">
        <f t="shared" si="0"/>
        <v>1002</v>
      </c>
      <c r="L15" s="16">
        <f t="shared" si="1"/>
        <v>167</v>
      </c>
      <c r="M15" s="17">
        <v>11</v>
      </c>
      <c r="N15" s="7">
        <f t="shared" si="2"/>
        <v>204</v>
      </c>
      <c r="O15" s="106"/>
      <c r="P15" s="106"/>
    </row>
    <row r="16" spans="1:16" ht="21" x14ac:dyDescent="0.35">
      <c r="A16" s="17">
        <v>12</v>
      </c>
      <c r="B16" s="18" t="s">
        <v>59</v>
      </c>
      <c r="C16" s="18" t="s">
        <v>60</v>
      </c>
      <c r="D16" s="18" t="s">
        <v>94</v>
      </c>
      <c r="E16" s="6">
        <v>165</v>
      </c>
      <c r="F16" s="6">
        <v>182</v>
      </c>
      <c r="G16" s="6">
        <v>175</v>
      </c>
      <c r="H16" s="6">
        <v>141</v>
      </c>
      <c r="I16" s="6">
        <v>165</v>
      </c>
      <c r="J16" s="6">
        <v>158</v>
      </c>
      <c r="K16" s="6">
        <f t="shared" si="0"/>
        <v>986</v>
      </c>
      <c r="L16" s="16">
        <f t="shared" si="1"/>
        <v>164.33333333333334</v>
      </c>
      <c r="M16" s="17">
        <v>12</v>
      </c>
      <c r="N16" s="6">
        <f t="shared" si="2"/>
        <v>182</v>
      </c>
      <c r="O16" s="106"/>
      <c r="P16" s="106"/>
    </row>
    <row r="17" spans="1:16" ht="21" x14ac:dyDescent="0.35">
      <c r="A17" s="17">
        <v>13</v>
      </c>
      <c r="B17" s="18" t="s">
        <v>30</v>
      </c>
      <c r="C17" s="18" t="s">
        <v>29</v>
      </c>
      <c r="D17" s="18" t="s">
        <v>93</v>
      </c>
      <c r="E17" s="6">
        <v>153</v>
      </c>
      <c r="F17" s="6">
        <v>182</v>
      </c>
      <c r="G17" s="6">
        <v>181</v>
      </c>
      <c r="H17" s="6">
        <v>142</v>
      </c>
      <c r="I17" s="6">
        <v>148</v>
      </c>
      <c r="J17" s="6">
        <v>145</v>
      </c>
      <c r="K17" s="6">
        <f t="shared" si="0"/>
        <v>951</v>
      </c>
      <c r="L17" s="16">
        <f t="shared" si="1"/>
        <v>158.5</v>
      </c>
      <c r="M17" s="100">
        <v>13</v>
      </c>
      <c r="N17" s="6">
        <f t="shared" si="2"/>
        <v>182</v>
      </c>
      <c r="O17" s="106"/>
      <c r="P17" s="106"/>
    </row>
    <row r="18" spans="1:16" ht="21" x14ac:dyDescent="0.35">
      <c r="A18" s="17">
        <v>14</v>
      </c>
      <c r="B18" s="18" t="s">
        <v>77</v>
      </c>
      <c r="C18" s="18" t="s">
        <v>31</v>
      </c>
      <c r="D18" s="18" t="s">
        <v>93</v>
      </c>
      <c r="E18" s="6">
        <v>146</v>
      </c>
      <c r="F18" s="6">
        <v>165</v>
      </c>
      <c r="G18" s="6">
        <v>163</v>
      </c>
      <c r="H18" s="6">
        <v>172</v>
      </c>
      <c r="I18" s="6">
        <v>140</v>
      </c>
      <c r="J18" s="6">
        <v>146</v>
      </c>
      <c r="K18" s="6">
        <f t="shared" si="0"/>
        <v>932</v>
      </c>
      <c r="L18" s="16">
        <f t="shared" si="1"/>
        <v>155.33333333333334</v>
      </c>
      <c r="M18" s="17">
        <v>14</v>
      </c>
      <c r="N18" s="6">
        <f t="shared" si="2"/>
        <v>172</v>
      </c>
      <c r="O18" s="106"/>
      <c r="P18" s="106"/>
    </row>
    <row r="19" spans="1:16" ht="21" x14ac:dyDescent="0.35">
      <c r="A19" s="17">
        <v>15</v>
      </c>
      <c r="B19" s="18" t="s">
        <v>35</v>
      </c>
      <c r="C19" s="18" t="s">
        <v>36</v>
      </c>
      <c r="D19" s="18" t="s">
        <v>91</v>
      </c>
      <c r="E19" s="6">
        <v>160</v>
      </c>
      <c r="F19" s="6">
        <v>127</v>
      </c>
      <c r="G19" s="6">
        <v>169</v>
      </c>
      <c r="H19" s="6">
        <v>160</v>
      </c>
      <c r="I19" s="6">
        <v>161</v>
      </c>
      <c r="J19" s="6">
        <v>152</v>
      </c>
      <c r="K19" s="6">
        <f t="shared" si="0"/>
        <v>929</v>
      </c>
      <c r="L19" s="16">
        <f t="shared" si="1"/>
        <v>154.83333333333334</v>
      </c>
      <c r="M19" s="17">
        <v>15</v>
      </c>
      <c r="N19" s="6">
        <f t="shared" si="2"/>
        <v>169</v>
      </c>
      <c r="O19" s="106"/>
      <c r="P19" s="106"/>
    </row>
    <row r="20" spans="1:16" ht="21" x14ac:dyDescent="0.35">
      <c r="A20" s="17">
        <v>16</v>
      </c>
      <c r="B20" s="18" t="s">
        <v>43</v>
      </c>
      <c r="C20" s="18" t="s">
        <v>44</v>
      </c>
      <c r="D20" s="18" t="s">
        <v>91</v>
      </c>
      <c r="E20" s="6">
        <v>130</v>
      </c>
      <c r="F20" s="6">
        <v>170</v>
      </c>
      <c r="G20" s="6">
        <v>136</v>
      </c>
      <c r="H20" s="6">
        <v>162</v>
      </c>
      <c r="I20" s="6">
        <v>168</v>
      </c>
      <c r="J20" s="6">
        <v>161</v>
      </c>
      <c r="K20" s="6">
        <f t="shared" si="0"/>
        <v>927</v>
      </c>
      <c r="L20" s="16">
        <f t="shared" si="1"/>
        <v>154.5</v>
      </c>
      <c r="M20" s="100">
        <v>16</v>
      </c>
      <c r="N20" s="6">
        <f t="shared" si="2"/>
        <v>170</v>
      </c>
      <c r="O20" s="106"/>
      <c r="P20" s="106"/>
    </row>
    <row r="21" spans="1:16" ht="21" x14ac:dyDescent="0.35">
      <c r="A21" s="100">
        <v>17</v>
      </c>
      <c r="B21" s="18" t="s">
        <v>49</v>
      </c>
      <c r="C21" s="18" t="s">
        <v>50</v>
      </c>
      <c r="D21" s="18" t="s">
        <v>92</v>
      </c>
      <c r="E21" s="6">
        <v>128</v>
      </c>
      <c r="F21" s="6">
        <v>159</v>
      </c>
      <c r="G21" s="6">
        <v>170</v>
      </c>
      <c r="H21" s="6">
        <v>147</v>
      </c>
      <c r="I21" s="6">
        <v>133</v>
      </c>
      <c r="J21" s="6">
        <v>154</v>
      </c>
      <c r="K21" s="6">
        <f t="shared" si="0"/>
        <v>891</v>
      </c>
      <c r="L21" s="16">
        <f t="shared" si="1"/>
        <v>148.5</v>
      </c>
      <c r="M21" s="17">
        <v>17</v>
      </c>
      <c r="N21" s="6">
        <f t="shared" si="2"/>
        <v>170</v>
      </c>
      <c r="O21" s="106"/>
      <c r="P21" s="106"/>
    </row>
    <row r="22" spans="1:16" ht="21" x14ac:dyDescent="0.35">
      <c r="A22" s="100">
        <v>18</v>
      </c>
      <c r="B22" s="18" t="s">
        <v>26</v>
      </c>
      <c r="C22" s="18" t="s">
        <v>27</v>
      </c>
      <c r="D22" s="18" t="s">
        <v>93</v>
      </c>
      <c r="E22" s="6">
        <v>130</v>
      </c>
      <c r="F22" s="6">
        <v>149</v>
      </c>
      <c r="G22" s="6">
        <v>139</v>
      </c>
      <c r="H22" s="6">
        <v>130</v>
      </c>
      <c r="I22" s="6">
        <v>142</v>
      </c>
      <c r="J22" s="6">
        <v>141</v>
      </c>
      <c r="K22" s="6">
        <f t="shared" si="0"/>
        <v>831</v>
      </c>
      <c r="L22" s="16">
        <f t="shared" si="1"/>
        <v>138.5</v>
      </c>
      <c r="M22" s="100">
        <v>18</v>
      </c>
      <c r="N22" s="6">
        <f t="shared" si="2"/>
        <v>149</v>
      </c>
      <c r="O22" s="106"/>
      <c r="P22" s="106"/>
    </row>
    <row r="23" spans="1:16" ht="21" x14ac:dyDescent="0.35">
      <c r="A23" s="100">
        <v>19</v>
      </c>
      <c r="B23" s="18" t="s">
        <v>26</v>
      </c>
      <c r="C23" s="18" t="s">
        <v>54</v>
      </c>
      <c r="D23" s="18" t="s">
        <v>96</v>
      </c>
      <c r="E23" s="6">
        <v>129</v>
      </c>
      <c r="F23" s="6">
        <v>120</v>
      </c>
      <c r="G23" s="6">
        <v>117</v>
      </c>
      <c r="H23" s="6">
        <v>122</v>
      </c>
      <c r="I23" s="6">
        <v>110</v>
      </c>
      <c r="J23" s="6">
        <v>138</v>
      </c>
      <c r="K23" s="6">
        <f t="shared" si="0"/>
        <v>736</v>
      </c>
      <c r="L23" s="16">
        <f t="shared" si="1"/>
        <v>122.66666666666667</v>
      </c>
      <c r="M23" s="17">
        <v>19</v>
      </c>
      <c r="N23" s="6">
        <f t="shared" si="2"/>
        <v>138</v>
      </c>
      <c r="O23" s="106"/>
      <c r="P23" s="106"/>
    </row>
    <row r="24" spans="1:16" ht="21" x14ac:dyDescent="0.35">
      <c r="A24" s="100">
        <v>20</v>
      </c>
      <c r="B24" s="102" t="s">
        <v>61</v>
      </c>
      <c r="C24" s="103" t="s">
        <v>62</v>
      </c>
      <c r="D24" s="9" t="s">
        <v>94</v>
      </c>
      <c r="E24" s="10">
        <v>116</v>
      </c>
      <c r="F24" s="10">
        <v>124</v>
      </c>
      <c r="G24" s="10">
        <v>107</v>
      </c>
      <c r="H24" s="10">
        <v>119</v>
      </c>
      <c r="I24" s="10">
        <v>136</v>
      </c>
      <c r="J24" s="10">
        <v>115</v>
      </c>
      <c r="K24" s="6">
        <f t="shared" si="0"/>
        <v>717</v>
      </c>
      <c r="L24" s="16">
        <f t="shared" si="1"/>
        <v>119.5</v>
      </c>
      <c r="M24" s="17">
        <v>20</v>
      </c>
      <c r="N24" s="6">
        <f t="shared" si="2"/>
        <v>136</v>
      </c>
      <c r="O24" s="106"/>
      <c r="P24" s="106"/>
    </row>
    <row r="25" spans="1:16" ht="21" x14ac:dyDescent="0.35">
      <c r="A25" s="100"/>
      <c r="B25" s="18"/>
      <c r="C25" s="18"/>
      <c r="D25" s="18"/>
      <c r="E25" s="6"/>
      <c r="F25" s="6"/>
      <c r="G25" s="6"/>
      <c r="H25" s="6"/>
      <c r="I25" s="6"/>
      <c r="J25" s="6"/>
      <c r="K25" s="6"/>
      <c r="L25" s="16"/>
      <c r="M25" s="100"/>
      <c r="N25" s="6"/>
      <c r="O25" s="106"/>
      <c r="P25" s="106"/>
    </row>
    <row r="26" spans="1:16" ht="21" x14ac:dyDescent="0.35">
      <c r="A26" s="100"/>
      <c r="B26" s="18"/>
      <c r="C26" s="18"/>
      <c r="D26" s="18"/>
      <c r="E26" s="6"/>
      <c r="F26" s="6"/>
      <c r="G26" s="6"/>
      <c r="H26" s="6"/>
      <c r="I26" s="6"/>
      <c r="J26" s="6"/>
      <c r="K26" s="6"/>
      <c r="L26" s="16"/>
      <c r="M26" s="100"/>
      <c r="N26" s="6"/>
      <c r="O26" s="106"/>
      <c r="P26" s="106"/>
    </row>
    <row r="27" spans="1:16" ht="21" x14ac:dyDescent="0.35">
      <c r="A27" s="104"/>
      <c r="B27" s="105"/>
      <c r="C27" s="105"/>
      <c r="D27" s="11"/>
      <c r="E27" s="12"/>
      <c r="F27" s="12"/>
      <c r="G27" s="12"/>
      <c r="H27" s="12"/>
      <c r="I27" s="12"/>
      <c r="J27" s="12"/>
      <c r="K27" s="12"/>
      <c r="L27" s="12"/>
      <c r="M27" s="104"/>
      <c r="N27" s="12"/>
      <c r="O27" s="106"/>
      <c r="P27" s="106"/>
    </row>
    <row r="28" spans="1:16" ht="21" x14ac:dyDescent="0.35">
      <c r="A28" s="14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4"/>
      <c r="O28" s="106"/>
      <c r="P28" s="106"/>
    </row>
    <row r="29" spans="1:16" ht="21" x14ac:dyDescent="0.35">
      <c r="A29" s="1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06"/>
      <c r="P29" s="106"/>
    </row>
    <row r="30" spans="1:16" ht="21" x14ac:dyDescent="0.35">
      <c r="A30" s="1"/>
      <c r="B30" s="2" t="s">
        <v>1</v>
      </c>
      <c r="C30" s="2"/>
      <c r="D30" s="2"/>
      <c r="E30" s="3" t="s">
        <v>65</v>
      </c>
      <c r="F30" s="3" t="s">
        <v>66</v>
      </c>
      <c r="G30" s="3" t="s">
        <v>67</v>
      </c>
      <c r="H30" s="3" t="s">
        <v>68</v>
      </c>
      <c r="I30" s="3" t="s">
        <v>69</v>
      </c>
      <c r="J30" s="3" t="s">
        <v>70</v>
      </c>
      <c r="K30" s="4" t="s">
        <v>71</v>
      </c>
      <c r="L30" s="4" t="s">
        <v>72</v>
      </c>
      <c r="M30" s="3" t="s">
        <v>73</v>
      </c>
      <c r="N30" s="3" t="s">
        <v>74</v>
      </c>
      <c r="O30" s="106"/>
      <c r="P30" s="106"/>
    </row>
    <row r="31" spans="1:16" ht="21" x14ac:dyDescent="0.35">
      <c r="A31" s="5">
        <v>1</v>
      </c>
      <c r="B31" s="15" t="s">
        <v>87</v>
      </c>
      <c r="C31" s="15" t="s">
        <v>14</v>
      </c>
      <c r="D31" s="15" t="s">
        <v>92</v>
      </c>
      <c r="E31" s="6">
        <v>176</v>
      </c>
      <c r="F31" s="6">
        <v>162</v>
      </c>
      <c r="G31" s="6">
        <v>178</v>
      </c>
      <c r="H31" s="6">
        <v>145</v>
      </c>
      <c r="I31" s="6">
        <v>148</v>
      </c>
      <c r="J31" s="6">
        <v>180</v>
      </c>
      <c r="K31" s="6">
        <f t="shared" ref="K31:K40" si="3">SUM(E31,F31,G31,H31,I31,J31)</f>
        <v>989</v>
      </c>
      <c r="L31" s="16">
        <f t="shared" ref="L31:L40" si="4">AVERAGE(E31,F31,G31,H31,I31,J31)</f>
        <v>164.83333333333334</v>
      </c>
      <c r="M31" s="17" t="s">
        <v>88</v>
      </c>
      <c r="N31" s="8">
        <f t="shared" ref="N31:N40" si="5">MAX(E31,F31,G31,H31,I31,J31)</f>
        <v>180</v>
      </c>
      <c r="O31" s="106"/>
      <c r="P31" s="106"/>
    </row>
    <row r="32" spans="1:16" ht="21" x14ac:dyDescent="0.35">
      <c r="A32" s="5">
        <v>2</v>
      </c>
      <c r="B32" s="19" t="s">
        <v>20</v>
      </c>
      <c r="C32" s="19" t="s">
        <v>21</v>
      </c>
      <c r="D32" s="19" t="s">
        <v>104</v>
      </c>
      <c r="E32" s="6">
        <v>146</v>
      </c>
      <c r="F32" s="6">
        <v>169</v>
      </c>
      <c r="G32" s="6">
        <v>162</v>
      </c>
      <c r="H32" s="6">
        <v>157</v>
      </c>
      <c r="I32" s="6">
        <v>158</v>
      </c>
      <c r="J32" s="6">
        <v>156</v>
      </c>
      <c r="K32" s="6">
        <f t="shared" si="3"/>
        <v>948</v>
      </c>
      <c r="L32" s="16">
        <f t="shared" si="4"/>
        <v>158</v>
      </c>
      <c r="M32" s="17" t="s">
        <v>89</v>
      </c>
      <c r="N32" s="8">
        <f t="shared" si="5"/>
        <v>169</v>
      </c>
      <c r="O32" s="106"/>
      <c r="P32" s="106"/>
    </row>
    <row r="33" spans="1:20" ht="21" x14ac:dyDescent="0.35">
      <c r="A33" s="5">
        <v>3</v>
      </c>
      <c r="B33" s="15" t="s">
        <v>23</v>
      </c>
      <c r="C33" s="15" t="s">
        <v>24</v>
      </c>
      <c r="D33" s="19" t="s">
        <v>104</v>
      </c>
      <c r="E33" s="6">
        <v>147</v>
      </c>
      <c r="F33" s="6">
        <v>187</v>
      </c>
      <c r="G33" s="6">
        <v>124</v>
      </c>
      <c r="H33" s="6">
        <v>159</v>
      </c>
      <c r="I33" s="6">
        <v>168</v>
      </c>
      <c r="J33" s="6">
        <v>157</v>
      </c>
      <c r="K33" s="6">
        <f t="shared" si="3"/>
        <v>942</v>
      </c>
      <c r="L33" s="16">
        <f t="shared" si="4"/>
        <v>157</v>
      </c>
      <c r="M33" s="17" t="s">
        <v>90</v>
      </c>
      <c r="N33" s="8">
        <f t="shared" si="5"/>
        <v>187</v>
      </c>
      <c r="O33" s="106"/>
      <c r="P33" s="106"/>
    </row>
    <row r="34" spans="1:20" ht="21" x14ac:dyDescent="0.35">
      <c r="A34" s="5">
        <v>4</v>
      </c>
      <c r="B34" s="15" t="s">
        <v>18</v>
      </c>
      <c r="C34" s="15" t="s">
        <v>19</v>
      </c>
      <c r="D34" s="15" t="s">
        <v>92</v>
      </c>
      <c r="E34" s="6">
        <v>155</v>
      </c>
      <c r="F34" s="6">
        <v>161</v>
      </c>
      <c r="G34" s="6">
        <v>175</v>
      </c>
      <c r="H34" s="6">
        <v>141</v>
      </c>
      <c r="I34" s="6">
        <v>117</v>
      </c>
      <c r="J34" s="6">
        <v>138</v>
      </c>
      <c r="K34" s="6">
        <f t="shared" si="3"/>
        <v>887</v>
      </c>
      <c r="L34" s="16">
        <f t="shared" si="4"/>
        <v>147.83333333333334</v>
      </c>
      <c r="M34" s="17">
        <v>4</v>
      </c>
      <c r="N34" s="8">
        <f t="shared" si="5"/>
        <v>175</v>
      </c>
      <c r="O34" s="106"/>
      <c r="P34" s="106"/>
    </row>
    <row r="35" spans="1:20" ht="21" x14ac:dyDescent="0.35">
      <c r="A35" s="5">
        <v>5</v>
      </c>
      <c r="B35" s="15" t="s">
        <v>2</v>
      </c>
      <c r="C35" s="15" t="s">
        <v>3</v>
      </c>
      <c r="D35" s="15" t="s">
        <v>105</v>
      </c>
      <c r="E35" s="6">
        <v>171</v>
      </c>
      <c r="F35" s="6">
        <v>143</v>
      </c>
      <c r="G35" s="6">
        <v>139</v>
      </c>
      <c r="H35" s="6">
        <v>157</v>
      </c>
      <c r="I35" s="6">
        <v>114</v>
      </c>
      <c r="J35" s="6">
        <v>155</v>
      </c>
      <c r="K35" s="6">
        <f t="shared" si="3"/>
        <v>879</v>
      </c>
      <c r="L35" s="16">
        <f t="shared" si="4"/>
        <v>146.5</v>
      </c>
      <c r="M35" s="17">
        <v>5</v>
      </c>
      <c r="N35" s="8">
        <f t="shared" si="5"/>
        <v>171</v>
      </c>
      <c r="O35" s="106"/>
      <c r="P35" s="106"/>
    </row>
    <row r="36" spans="1:20" ht="21" x14ac:dyDescent="0.35">
      <c r="A36" s="5">
        <v>6</v>
      </c>
      <c r="B36" s="15" t="s">
        <v>16</v>
      </c>
      <c r="C36" s="15" t="s">
        <v>17</v>
      </c>
      <c r="D36" s="15" t="s">
        <v>92</v>
      </c>
      <c r="E36" s="6">
        <v>166</v>
      </c>
      <c r="F36" s="6">
        <v>142</v>
      </c>
      <c r="G36" s="6">
        <v>145</v>
      </c>
      <c r="H36" s="6">
        <v>136</v>
      </c>
      <c r="I36" s="6">
        <v>142</v>
      </c>
      <c r="J36" s="6">
        <v>112</v>
      </c>
      <c r="K36" s="6">
        <f t="shared" si="3"/>
        <v>843</v>
      </c>
      <c r="L36" s="16">
        <f t="shared" si="4"/>
        <v>140.5</v>
      </c>
      <c r="M36" s="17">
        <v>6</v>
      </c>
      <c r="N36" s="8">
        <f t="shared" si="5"/>
        <v>166</v>
      </c>
      <c r="O36" s="106"/>
      <c r="P36" s="106"/>
    </row>
    <row r="37" spans="1:20" ht="21" x14ac:dyDescent="0.35">
      <c r="A37" s="5">
        <v>7</v>
      </c>
      <c r="B37" s="15" t="s">
        <v>2</v>
      </c>
      <c r="C37" s="15" t="s">
        <v>5</v>
      </c>
      <c r="D37" s="15" t="s">
        <v>105</v>
      </c>
      <c r="E37" s="6">
        <v>124</v>
      </c>
      <c r="F37" s="6">
        <v>105</v>
      </c>
      <c r="G37" s="6">
        <v>147</v>
      </c>
      <c r="H37" s="6">
        <v>167</v>
      </c>
      <c r="I37" s="6">
        <v>131</v>
      </c>
      <c r="J37" s="6">
        <v>124</v>
      </c>
      <c r="K37" s="6">
        <f t="shared" si="3"/>
        <v>798</v>
      </c>
      <c r="L37" s="16">
        <f t="shared" si="4"/>
        <v>133</v>
      </c>
      <c r="M37" s="17">
        <v>7</v>
      </c>
      <c r="N37" s="8">
        <f t="shared" si="5"/>
        <v>167</v>
      </c>
      <c r="O37" s="106"/>
      <c r="P37" s="106"/>
    </row>
    <row r="38" spans="1:20" ht="21" x14ac:dyDescent="0.35">
      <c r="A38" s="5">
        <v>8</v>
      </c>
      <c r="B38" s="19" t="s">
        <v>8</v>
      </c>
      <c r="C38" s="19" t="s">
        <v>9</v>
      </c>
      <c r="D38" s="19" t="s">
        <v>96</v>
      </c>
      <c r="E38" s="6">
        <v>130</v>
      </c>
      <c r="F38" s="6">
        <v>105</v>
      </c>
      <c r="G38" s="6">
        <v>137</v>
      </c>
      <c r="H38" s="6">
        <v>136</v>
      </c>
      <c r="I38" s="6">
        <v>121</v>
      </c>
      <c r="J38" s="6">
        <v>168</v>
      </c>
      <c r="K38" s="6">
        <f t="shared" si="3"/>
        <v>797</v>
      </c>
      <c r="L38" s="16">
        <f t="shared" si="4"/>
        <v>132.83333333333334</v>
      </c>
      <c r="M38" s="17">
        <v>8</v>
      </c>
      <c r="N38" s="8">
        <f t="shared" si="5"/>
        <v>168</v>
      </c>
      <c r="O38" s="106"/>
      <c r="P38" s="106"/>
    </row>
    <row r="39" spans="1:20" ht="21" x14ac:dyDescent="0.35">
      <c r="A39" s="5">
        <v>9</v>
      </c>
      <c r="B39" s="19" t="s">
        <v>11</v>
      </c>
      <c r="C39" s="19" t="s">
        <v>12</v>
      </c>
      <c r="D39" s="19" t="s">
        <v>96</v>
      </c>
      <c r="E39" s="6">
        <v>142</v>
      </c>
      <c r="F39" s="6">
        <v>125</v>
      </c>
      <c r="G39" s="6">
        <v>148</v>
      </c>
      <c r="H39" s="6">
        <v>94</v>
      </c>
      <c r="I39" s="6">
        <v>137</v>
      </c>
      <c r="J39" s="6">
        <v>123</v>
      </c>
      <c r="K39" s="6">
        <f t="shared" si="3"/>
        <v>769</v>
      </c>
      <c r="L39" s="16">
        <f t="shared" si="4"/>
        <v>128.16666666666666</v>
      </c>
      <c r="M39" s="17">
        <v>9</v>
      </c>
      <c r="N39" s="8">
        <f t="shared" si="5"/>
        <v>148</v>
      </c>
      <c r="O39" s="106"/>
      <c r="P39" s="106"/>
    </row>
    <row r="40" spans="1:20" ht="21" x14ac:dyDescent="0.35">
      <c r="A40" s="5">
        <v>10</v>
      </c>
      <c r="B40" s="15" t="s">
        <v>6</v>
      </c>
      <c r="C40" s="15" t="s">
        <v>7</v>
      </c>
      <c r="D40" s="15" t="s">
        <v>105</v>
      </c>
      <c r="E40" s="6">
        <v>131</v>
      </c>
      <c r="F40" s="6">
        <v>124</v>
      </c>
      <c r="G40" s="6">
        <v>108</v>
      </c>
      <c r="H40" s="6">
        <v>138</v>
      </c>
      <c r="I40" s="6">
        <v>126</v>
      </c>
      <c r="J40" s="6">
        <v>92</v>
      </c>
      <c r="K40" s="6">
        <f t="shared" si="3"/>
        <v>719</v>
      </c>
      <c r="L40" s="16">
        <f t="shared" si="4"/>
        <v>119.83333333333333</v>
      </c>
      <c r="M40" s="17">
        <v>10</v>
      </c>
      <c r="N40" s="8">
        <f t="shared" si="5"/>
        <v>138</v>
      </c>
      <c r="O40" s="106"/>
      <c r="P40" s="106"/>
    </row>
    <row r="41" spans="1:20" ht="21" x14ac:dyDescent="0.3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T41">
        <v>1</v>
      </c>
    </row>
    <row r="42" spans="1:20" ht="21" x14ac:dyDescent="0.3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20" ht="21" x14ac:dyDescent="0.3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</sheetData>
  <sortState ref="B34:N44">
    <sortCondition descending="1" ref="K34:K44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16" zoomScale="50" zoomScaleNormal="50" workbookViewId="0">
      <selection activeCell="F47" sqref="F47"/>
    </sheetView>
  </sheetViews>
  <sheetFormatPr defaultRowHeight="15" x14ac:dyDescent="0.25"/>
  <cols>
    <col min="3" max="3" width="0.28515625" customWidth="1"/>
    <col min="4" max="4" width="22" customWidth="1"/>
    <col min="5" max="5" width="29.42578125" customWidth="1"/>
    <col min="6" max="6" width="30" customWidth="1"/>
    <col min="7" max="7" width="14.85546875" customWidth="1"/>
    <col min="8" max="8" width="15.140625" customWidth="1"/>
    <col min="9" max="9" width="14" customWidth="1"/>
    <col min="10" max="10" width="13.7109375" customWidth="1"/>
    <col min="11" max="11" width="13.42578125" customWidth="1"/>
    <col min="12" max="12" width="12.85546875" customWidth="1"/>
    <col min="13" max="13" width="17.42578125" customWidth="1"/>
    <col min="14" max="14" width="21.85546875" customWidth="1"/>
    <col min="15" max="15" width="16.28515625" bestFit="1" customWidth="1"/>
    <col min="16" max="16" width="18.85546875" customWidth="1"/>
    <col min="17" max="17" width="12.28515625" customWidth="1"/>
    <col min="18" max="18" width="13.140625" customWidth="1"/>
  </cols>
  <sheetData>
    <row r="1" spans="1:23" ht="26.25" x14ac:dyDescent="0.4">
      <c r="A1" s="20"/>
      <c r="B1" s="21"/>
      <c r="C1" s="22"/>
      <c r="D1" s="22"/>
      <c r="E1" s="23"/>
      <c r="F1" s="24"/>
      <c r="G1" s="25" t="s">
        <v>75</v>
      </c>
      <c r="H1" s="23"/>
      <c r="I1" s="23"/>
      <c r="J1" s="22"/>
      <c r="K1" s="22"/>
      <c r="L1" s="22"/>
      <c r="M1" s="22"/>
      <c r="N1" s="22"/>
      <c r="O1" s="22"/>
      <c r="P1" s="22"/>
      <c r="Q1" s="26"/>
      <c r="R1" s="27"/>
    </row>
    <row r="2" spans="1:23" ht="26.25" x14ac:dyDescent="0.4">
      <c r="A2" s="20"/>
      <c r="B2" s="26"/>
      <c r="C2" s="26"/>
      <c r="D2" s="26"/>
      <c r="E2" s="28"/>
      <c r="F2" s="26"/>
      <c r="G2" s="26"/>
      <c r="H2" s="26"/>
      <c r="I2" s="26"/>
      <c r="J2" s="26"/>
      <c r="K2" s="26"/>
      <c r="L2" s="24"/>
      <c r="M2" s="24"/>
      <c r="N2" s="25" t="s">
        <v>82</v>
      </c>
      <c r="O2" s="25"/>
      <c r="P2" s="25"/>
      <c r="Q2" s="26"/>
      <c r="R2" s="27"/>
    </row>
    <row r="3" spans="1:23" ht="26.25" x14ac:dyDescent="0.4">
      <c r="A3" s="29"/>
      <c r="B3" s="30"/>
      <c r="C3" s="31" t="s">
        <v>25</v>
      </c>
      <c r="D3" s="30"/>
      <c r="E3" s="32"/>
      <c r="F3" s="30"/>
      <c r="G3" s="33" t="s">
        <v>65</v>
      </c>
      <c r="H3" s="34" t="s">
        <v>66</v>
      </c>
      <c r="I3" s="34" t="s">
        <v>67</v>
      </c>
      <c r="J3" s="34" t="s">
        <v>68</v>
      </c>
      <c r="K3" s="34" t="s">
        <v>69</v>
      </c>
      <c r="L3" s="34" t="s">
        <v>70</v>
      </c>
      <c r="M3" s="35" t="s">
        <v>71</v>
      </c>
      <c r="N3" s="36" t="s">
        <v>72</v>
      </c>
      <c r="O3" s="36" t="s">
        <v>71</v>
      </c>
      <c r="P3" s="34" t="s">
        <v>72</v>
      </c>
      <c r="Q3" s="37" t="s">
        <v>76</v>
      </c>
      <c r="R3" s="38" t="s">
        <v>74</v>
      </c>
    </row>
    <row r="4" spans="1:23" ht="26.25" x14ac:dyDescent="0.4">
      <c r="A4" s="39"/>
      <c r="B4" s="48">
        <v>1</v>
      </c>
      <c r="C4" s="49"/>
      <c r="D4" s="50" t="s">
        <v>32</v>
      </c>
      <c r="E4" s="50" t="s">
        <v>29</v>
      </c>
      <c r="F4" s="50" t="s">
        <v>97</v>
      </c>
      <c r="G4" s="148">
        <v>145</v>
      </c>
      <c r="H4" s="52">
        <v>181</v>
      </c>
      <c r="I4" s="56">
        <v>201</v>
      </c>
      <c r="J4" s="52">
        <v>180</v>
      </c>
      <c r="K4" s="52">
        <v>181</v>
      </c>
      <c r="L4" s="56">
        <v>214</v>
      </c>
      <c r="M4" s="52">
        <f t="shared" ref="M4:M5" si="0">SUM(G4,H4,I4,J4,K4,L4)</f>
        <v>1102</v>
      </c>
      <c r="N4" s="54">
        <v>183.7</v>
      </c>
      <c r="O4" s="54">
        <f>SUM(M4,M5)</f>
        <v>2326</v>
      </c>
      <c r="P4" s="54">
        <v>193.9</v>
      </c>
      <c r="Q4" s="48" t="s">
        <v>88</v>
      </c>
      <c r="R4" s="151">
        <f t="shared" ref="R4:R5" si="1">MAX(G4:L4)</f>
        <v>214</v>
      </c>
    </row>
    <row r="5" spans="1:23" ht="26.25" x14ac:dyDescent="0.4">
      <c r="A5" s="39"/>
      <c r="B5" s="48">
        <v>2</v>
      </c>
      <c r="C5" s="55"/>
      <c r="D5" s="50" t="s">
        <v>33</v>
      </c>
      <c r="E5" s="50" t="s">
        <v>34</v>
      </c>
      <c r="F5" s="50" t="s">
        <v>97</v>
      </c>
      <c r="G5" s="51">
        <v>222</v>
      </c>
      <c r="H5" s="56">
        <v>204</v>
      </c>
      <c r="I5" s="56">
        <v>222</v>
      </c>
      <c r="J5" s="56">
        <v>207</v>
      </c>
      <c r="K5" s="52">
        <v>158</v>
      </c>
      <c r="L5" s="56">
        <v>211</v>
      </c>
      <c r="M5" s="52">
        <f t="shared" si="0"/>
        <v>1224</v>
      </c>
      <c r="N5" s="54">
        <f t="shared" ref="N5" si="2">AVERAGE(G5,H5,I5,J5,K5,L5)</f>
        <v>204</v>
      </c>
      <c r="O5" s="54"/>
      <c r="P5" s="54"/>
      <c r="Q5" s="48"/>
      <c r="R5" s="151">
        <f t="shared" si="1"/>
        <v>222</v>
      </c>
    </row>
    <row r="6" spans="1:23" ht="26.25" x14ac:dyDescent="0.4">
      <c r="A6" s="39"/>
      <c r="B6" s="40">
        <v>1</v>
      </c>
      <c r="C6" s="43"/>
      <c r="D6" s="43" t="s">
        <v>51</v>
      </c>
      <c r="E6" s="64" t="s">
        <v>52</v>
      </c>
      <c r="F6" s="65" t="s">
        <v>98</v>
      </c>
      <c r="G6" s="43">
        <v>180</v>
      </c>
      <c r="H6" s="43">
        <v>195</v>
      </c>
      <c r="I6" s="43">
        <v>150</v>
      </c>
      <c r="J6" s="44">
        <v>202</v>
      </c>
      <c r="K6" s="44">
        <v>202</v>
      </c>
      <c r="L6" s="42">
        <v>152</v>
      </c>
      <c r="M6" s="43">
        <f t="shared" ref="M6:M23" si="3">SUM(G6,H6,I6,J6,K6,L6)</f>
        <v>1081</v>
      </c>
      <c r="N6" s="45">
        <v>180.2</v>
      </c>
      <c r="O6" s="45">
        <f>SUM(M6,M7)</f>
        <v>2229</v>
      </c>
      <c r="P6" s="45">
        <v>185.8</v>
      </c>
      <c r="Q6" s="40" t="s">
        <v>89</v>
      </c>
      <c r="R6" s="46">
        <f t="shared" ref="R6:R23" si="4">MAX(G6:L6)</f>
        <v>202</v>
      </c>
    </row>
    <row r="7" spans="1:23" ht="26.25" x14ac:dyDescent="0.4">
      <c r="A7" s="39"/>
      <c r="B7" s="40">
        <v>2</v>
      </c>
      <c r="C7" s="43"/>
      <c r="D7" s="43" t="s">
        <v>49</v>
      </c>
      <c r="E7" s="64" t="s">
        <v>50</v>
      </c>
      <c r="F7" s="65" t="s">
        <v>99</v>
      </c>
      <c r="G7" s="43">
        <v>187</v>
      </c>
      <c r="H7" s="44">
        <v>232</v>
      </c>
      <c r="I7" s="43">
        <v>165</v>
      </c>
      <c r="J7" s="43">
        <v>193</v>
      </c>
      <c r="K7" s="43">
        <v>194</v>
      </c>
      <c r="L7" s="42">
        <v>177</v>
      </c>
      <c r="M7" s="43">
        <f t="shared" si="3"/>
        <v>1148</v>
      </c>
      <c r="N7" s="45">
        <v>191.4</v>
      </c>
      <c r="O7" s="45"/>
      <c r="P7" s="45"/>
      <c r="Q7" s="40"/>
      <c r="R7" s="46">
        <f t="shared" si="4"/>
        <v>232</v>
      </c>
    </row>
    <row r="8" spans="1:23" ht="26.25" x14ac:dyDescent="0.4">
      <c r="A8" s="39"/>
      <c r="B8" s="71">
        <v>1</v>
      </c>
      <c r="C8" s="124"/>
      <c r="D8" s="125" t="s">
        <v>39</v>
      </c>
      <c r="E8" s="125" t="s">
        <v>40</v>
      </c>
      <c r="F8" s="125" t="s">
        <v>100</v>
      </c>
      <c r="G8" s="147">
        <v>185</v>
      </c>
      <c r="H8" s="128">
        <v>196</v>
      </c>
      <c r="I8" s="128">
        <v>158</v>
      </c>
      <c r="J8" s="128">
        <v>185</v>
      </c>
      <c r="K8" s="52">
        <v>198</v>
      </c>
      <c r="L8" s="52">
        <v>179</v>
      </c>
      <c r="M8" s="52">
        <f t="shared" si="3"/>
        <v>1101</v>
      </c>
      <c r="N8" s="54">
        <f>AVERAGE(G8,H8,I8,J8,K8,L8)</f>
        <v>183.5</v>
      </c>
      <c r="O8" s="54">
        <f>SUM(M8,M9)</f>
        <v>2192</v>
      </c>
      <c r="P8" s="54">
        <v>182.7</v>
      </c>
      <c r="Q8" s="71" t="s">
        <v>90</v>
      </c>
      <c r="R8" s="126">
        <f t="shared" si="4"/>
        <v>198</v>
      </c>
    </row>
    <row r="9" spans="1:23" ht="26.25" x14ac:dyDescent="0.4">
      <c r="A9" s="39"/>
      <c r="B9" s="71">
        <v>2</v>
      </c>
      <c r="C9" s="124"/>
      <c r="D9" s="125" t="s">
        <v>37</v>
      </c>
      <c r="E9" s="125" t="s">
        <v>38</v>
      </c>
      <c r="F9" s="125" t="s">
        <v>100</v>
      </c>
      <c r="G9" s="127">
        <v>183</v>
      </c>
      <c r="H9" s="52">
        <v>196</v>
      </c>
      <c r="I9" s="56">
        <v>223</v>
      </c>
      <c r="J9" s="128">
        <v>161</v>
      </c>
      <c r="K9" s="52">
        <v>161</v>
      </c>
      <c r="L9" s="52">
        <v>167</v>
      </c>
      <c r="M9" s="52">
        <f t="shared" si="3"/>
        <v>1091</v>
      </c>
      <c r="N9" s="54">
        <v>181.9</v>
      </c>
      <c r="O9" s="54"/>
      <c r="P9" s="54"/>
      <c r="Q9" s="71"/>
      <c r="R9" s="137">
        <f t="shared" si="4"/>
        <v>223</v>
      </c>
    </row>
    <row r="10" spans="1:23" ht="26.25" x14ac:dyDescent="0.4">
      <c r="A10" s="39"/>
      <c r="B10" s="40">
        <v>1</v>
      </c>
      <c r="C10" s="57"/>
      <c r="D10" s="41" t="s">
        <v>41</v>
      </c>
      <c r="E10" s="41" t="s">
        <v>42</v>
      </c>
      <c r="F10" s="41" t="s">
        <v>100</v>
      </c>
      <c r="G10" s="58">
        <v>141</v>
      </c>
      <c r="H10" s="59">
        <v>178</v>
      </c>
      <c r="I10" s="59">
        <v>169</v>
      </c>
      <c r="J10" s="59">
        <v>193</v>
      </c>
      <c r="K10" s="59">
        <v>146</v>
      </c>
      <c r="L10" s="59">
        <v>138</v>
      </c>
      <c r="M10" s="59">
        <f t="shared" si="3"/>
        <v>965</v>
      </c>
      <c r="N10" s="45">
        <v>160.9</v>
      </c>
      <c r="O10" s="60">
        <f>SUM(M10,M11)</f>
        <v>2078</v>
      </c>
      <c r="P10" s="45">
        <v>173.2</v>
      </c>
      <c r="Q10" s="40">
        <v>4</v>
      </c>
      <c r="R10" s="61">
        <f t="shared" si="4"/>
        <v>193</v>
      </c>
    </row>
    <row r="11" spans="1:23" ht="26.25" x14ac:dyDescent="0.4">
      <c r="A11" s="39"/>
      <c r="B11" s="40">
        <v>2</v>
      </c>
      <c r="C11" s="62"/>
      <c r="D11" s="41" t="s">
        <v>45</v>
      </c>
      <c r="E11" s="41" t="s">
        <v>46</v>
      </c>
      <c r="F11" s="41" t="s">
        <v>100</v>
      </c>
      <c r="G11" s="58">
        <v>192</v>
      </c>
      <c r="H11" s="44">
        <v>201</v>
      </c>
      <c r="I11" s="59">
        <v>194</v>
      </c>
      <c r="J11" s="59">
        <v>164</v>
      </c>
      <c r="K11" s="59">
        <v>182</v>
      </c>
      <c r="L11" s="59">
        <v>180</v>
      </c>
      <c r="M11" s="59">
        <f t="shared" si="3"/>
        <v>1113</v>
      </c>
      <c r="N11" s="45">
        <f t="shared" ref="N11" si="5">AVERAGE(G11,H11,I11,J11,K11,L11)</f>
        <v>185.5</v>
      </c>
      <c r="O11" s="60"/>
      <c r="P11" s="60"/>
      <c r="Q11" s="40"/>
      <c r="R11" s="46">
        <f t="shared" si="4"/>
        <v>201</v>
      </c>
    </row>
    <row r="12" spans="1:23" ht="26.25" x14ac:dyDescent="0.4">
      <c r="A12" s="39"/>
      <c r="B12" s="48">
        <v>1</v>
      </c>
      <c r="C12" s="55"/>
      <c r="D12" s="111" t="s">
        <v>57</v>
      </c>
      <c r="E12" s="111" t="s">
        <v>58</v>
      </c>
      <c r="F12" s="111" t="s">
        <v>101</v>
      </c>
      <c r="G12" s="112">
        <v>189</v>
      </c>
      <c r="H12" s="123">
        <v>202</v>
      </c>
      <c r="I12" s="69">
        <v>134</v>
      </c>
      <c r="J12" s="69">
        <v>159</v>
      </c>
      <c r="K12" s="69">
        <v>158</v>
      </c>
      <c r="L12" s="73">
        <v>190</v>
      </c>
      <c r="M12" s="69">
        <f t="shared" si="3"/>
        <v>1032</v>
      </c>
      <c r="N12" s="70">
        <f>AVERAGE(G12,H12,I12,J12,K12,L12)</f>
        <v>172</v>
      </c>
      <c r="O12" s="70">
        <f>SUM(M12,M13)</f>
        <v>2050</v>
      </c>
      <c r="P12" s="70">
        <v>170.9</v>
      </c>
      <c r="Q12" s="113">
        <v>5</v>
      </c>
      <c r="R12" s="152">
        <f t="shared" si="4"/>
        <v>202</v>
      </c>
    </row>
    <row r="13" spans="1:23" ht="26.25" x14ac:dyDescent="0.4">
      <c r="A13" s="39"/>
      <c r="B13" s="48">
        <v>2</v>
      </c>
      <c r="C13" s="49"/>
      <c r="D13" s="111" t="s">
        <v>55</v>
      </c>
      <c r="E13" s="111" t="s">
        <v>56</v>
      </c>
      <c r="F13" s="111" t="s">
        <v>101</v>
      </c>
      <c r="G13" s="114">
        <v>210</v>
      </c>
      <c r="H13" s="69">
        <v>178</v>
      </c>
      <c r="I13" s="69">
        <v>177</v>
      </c>
      <c r="J13" s="69">
        <v>146</v>
      </c>
      <c r="K13" s="69">
        <v>138</v>
      </c>
      <c r="L13" s="69">
        <v>169</v>
      </c>
      <c r="M13" s="69">
        <f t="shared" si="3"/>
        <v>1018</v>
      </c>
      <c r="N13" s="70">
        <v>169.7</v>
      </c>
      <c r="O13" s="70"/>
      <c r="P13" s="70"/>
      <c r="Q13" s="113"/>
      <c r="R13" s="152">
        <f t="shared" si="4"/>
        <v>210</v>
      </c>
    </row>
    <row r="14" spans="1:23" ht="26.25" x14ac:dyDescent="0.4">
      <c r="A14" s="39"/>
      <c r="B14" s="40">
        <v>1</v>
      </c>
      <c r="C14" s="63"/>
      <c r="D14" s="41" t="s">
        <v>47</v>
      </c>
      <c r="E14" s="41" t="s">
        <v>48</v>
      </c>
      <c r="F14" s="41" t="s">
        <v>99</v>
      </c>
      <c r="G14" s="47">
        <v>128</v>
      </c>
      <c r="H14" s="43">
        <v>194</v>
      </c>
      <c r="I14" s="43">
        <v>170</v>
      </c>
      <c r="J14" s="43">
        <v>147</v>
      </c>
      <c r="K14" s="43">
        <v>132</v>
      </c>
      <c r="L14" s="43">
        <v>160</v>
      </c>
      <c r="M14" s="43">
        <f t="shared" si="3"/>
        <v>931</v>
      </c>
      <c r="N14" s="45">
        <v>155.19999999999999</v>
      </c>
      <c r="O14" s="45">
        <f>SUM(M14,M15)</f>
        <v>2022</v>
      </c>
      <c r="P14" s="45">
        <f>AVERAGE(G14:L15)</f>
        <v>168.5</v>
      </c>
      <c r="Q14" s="40">
        <v>6</v>
      </c>
      <c r="R14" s="61">
        <f t="shared" si="4"/>
        <v>194</v>
      </c>
    </row>
    <row r="15" spans="1:23" ht="26.25" x14ac:dyDescent="0.4">
      <c r="A15" s="39"/>
      <c r="B15" s="40">
        <v>2</v>
      </c>
      <c r="C15" s="63"/>
      <c r="D15" s="41" t="s">
        <v>84</v>
      </c>
      <c r="E15" s="41" t="s">
        <v>14</v>
      </c>
      <c r="F15" s="41" t="s">
        <v>99</v>
      </c>
      <c r="G15" s="47">
        <v>197</v>
      </c>
      <c r="H15" s="43">
        <v>163</v>
      </c>
      <c r="I15" s="44">
        <v>204</v>
      </c>
      <c r="J15" s="42">
        <v>189</v>
      </c>
      <c r="K15" s="43">
        <v>133</v>
      </c>
      <c r="L15" s="44">
        <v>205</v>
      </c>
      <c r="M15" s="43">
        <f t="shared" si="3"/>
        <v>1091</v>
      </c>
      <c r="N15" s="45">
        <v>181.9</v>
      </c>
      <c r="O15" s="45"/>
      <c r="P15" s="45"/>
      <c r="Q15" s="40"/>
      <c r="R15" s="46">
        <f t="shared" si="4"/>
        <v>205</v>
      </c>
      <c r="W15" s="150"/>
    </row>
    <row r="16" spans="1:23" ht="26.25" x14ac:dyDescent="0.4">
      <c r="A16" s="39"/>
      <c r="B16" s="71">
        <v>1</v>
      </c>
      <c r="C16" s="67"/>
      <c r="D16" s="125" t="s">
        <v>77</v>
      </c>
      <c r="E16" s="125" t="s">
        <v>78</v>
      </c>
      <c r="F16" s="125" t="s">
        <v>97</v>
      </c>
      <c r="G16" s="127">
        <v>156</v>
      </c>
      <c r="H16" s="52">
        <v>169</v>
      </c>
      <c r="I16" s="52">
        <v>155</v>
      </c>
      <c r="J16" s="52">
        <v>193</v>
      </c>
      <c r="K16" s="52">
        <v>174</v>
      </c>
      <c r="L16" s="52">
        <v>144</v>
      </c>
      <c r="M16" s="52">
        <f t="shared" si="3"/>
        <v>991</v>
      </c>
      <c r="N16" s="54">
        <v>165.2</v>
      </c>
      <c r="O16" s="54">
        <f>SUM(M16,M17)</f>
        <v>2019</v>
      </c>
      <c r="P16" s="54">
        <v>168.3</v>
      </c>
      <c r="Q16" s="71">
        <v>7</v>
      </c>
      <c r="R16" s="126">
        <f t="shared" si="4"/>
        <v>193</v>
      </c>
    </row>
    <row r="17" spans="1:18" ht="26.25" x14ac:dyDescent="0.4">
      <c r="A17" s="39"/>
      <c r="B17" s="71">
        <v>2</v>
      </c>
      <c r="C17" s="67"/>
      <c r="D17" s="125" t="s">
        <v>30</v>
      </c>
      <c r="E17" s="125" t="s">
        <v>29</v>
      </c>
      <c r="F17" s="125" t="s">
        <v>97</v>
      </c>
      <c r="G17" s="51">
        <v>204</v>
      </c>
      <c r="H17" s="52">
        <v>145</v>
      </c>
      <c r="I17" s="52">
        <v>150</v>
      </c>
      <c r="J17" s="52">
        <v>199</v>
      </c>
      <c r="K17" s="52">
        <v>149</v>
      </c>
      <c r="L17" s="52">
        <v>181</v>
      </c>
      <c r="M17" s="52">
        <f t="shared" si="3"/>
        <v>1028</v>
      </c>
      <c r="N17" s="54">
        <v>171.4</v>
      </c>
      <c r="O17" s="54"/>
      <c r="P17" s="54"/>
      <c r="Q17" s="71"/>
      <c r="R17" s="137">
        <f t="shared" si="4"/>
        <v>204</v>
      </c>
    </row>
    <row r="18" spans="1:18" ht="26.25" x14ac:dyDescent="0.4">
      <c r="A18" s="39"/>
      <c r="B18" s="40">
        <v>1</v>
      </c>
      <c r="C18" s="57"/>
      <c r="D18" s="41" t="s">
        <v>79</v>
      </c>
      <c r="E18" s="41" t="s">
        <v>44</v>
      </c>
      <c r="F18" s="41" t="s">
        <v>100</v>
      </c>
      <c r="G18" s="45">
        <v>147</v>
      </c>
      <c r="H18" s="45">
        <v>127</v>
      </c>
      <c r="I18" s="45">
        <v>129</v>
      </c>
      <c r="J18" s="149">
        <v>200</v>
      </c>
      <c r="K18" s="45">
        <v>160</v>
      </c>
      <c r="L18" s="45">
        <v>178</v>
      </c>
      <c r="M18" s="43">
        <f t="shared" si="3"/>
        <v>941</v>
      </c>
      <c r="N18" s="45">
        <v>156.9</v>
      </c>
      <c r="O18" s="45">
        <f>SUM(M18,M19)</f>
        <v>1901</v>
      </c>
      <c r="P18" s="45">
        <v>158.5</v>
      </c>
      <c r="Q18" s="40">
        <v>8</v>
      </c>
      <c r="R18" s="46">
        <f t="shared" si="4"/>
        <v>200</v>
      </c>
    </row>
    <row r="19" spans="1:18" ht="26.25" x14ac:dyDescent="0.4">
      <c r="A19" s="39"/>
      <c r="B19" s="40">
        <v>2</v>
      </c>
      <c r="C19" s="43"/>
      <c r="D19" s="41" t="s">
        <v>35</v>
      </c>
      <c r="E19" s="41" t="s">
        <v>36</v>
      </c>
      <c r="F19" s="41" t="s">
        <v>100</v>
      </c>
      <c r="G19" s="43">
        <v>150</v>
      </c>
      <c r="H19" s="43">
        <v>139</v>
      </c>
      <c r="I19" s="43">
        <v>156</v>
      </c>
      <c r="J19" s="43">
        <v>190</v>
      </c>
      <c r="K19" s="43">
        <v>156</v>
      </c>
      <c r="L19" s="43">
        <v>169</v>
      </c>
      <c r="M19" s="43">
        <f t="shared" si="3"/>
        <v>960</v>
      </c>
      <c r="N19" s="45">
        <f>AVERAGE(G19,H19,I19,J19,K19,L19)</f>
        <v>160</v>
      </c>
      <c r="O19" s="45"/>
      <c r="P19" s="45"/>
      <c r="Q19" s="40"/>
      <c r="R19" s="61">
        <f t="shared" si="4"/>
        <v>190</v>
      </c>
    </row>
    <row r="20" spans="1:18" ht="26.25" x14ac:dyDescent="0.4">
      <c r="A20" s="39"/>
      <c r="B20" s="71">
        <v>1</v>
      </c>
      <c r="C20" s="55"/>
      <c r="D20" s="125" t="s">
        <v>61</v>
      </c>
      <c r="E20" s="125" t="s">
        <v>62</v>
      </c>
      <c r="F20" s="125" t="s">
        <v>101</v>
      </c>
      <c r="G20" s="127">
        <v>81</v>
      </c>
      <c r="H20" s="52">
        <v>89</v>
      </c>
      <c r="I20" s="53">
        <v>102</v>
      </c>
      <c r="J20" s="52">
        <v>86</v>
      </c>
      <c r="K20" s="52">
        <v>79</v>
      </c>
      <c r="L20" s="52">
        <v>124</v>
      </c>
      <c r="M20" s="52">
        <f t="shared" si="3"/>
        <v>561</v>
      </c>
      <c r="N20" s="54">
        <f>AVERAGE(G20,H20,I20,J20,K20,L20)</f>
        <v>93.5</v>
      </c>
      <c r="O20" s="54">
        <f>SUM(M20,M21)</f>
        <v>1692</v>
      </c>
      <c r="P20" s="54">
        <f>AVERAGE(G20:L21)</f>
        <v>141</v>
      </c>
      <c r="Q20" s="71">
        <v>9</v>
      </c>
      <c r="R20" s="126">
        <f t="shared" si="4"/>
        <v>124</v>
      </c>
    </row>
    <row r="21" spans="1:18" ht="26.25" x14ac:dyDescent="0.4">
      <c r="A21" s="39"/>
      <c r="B21" s="71">
        <v>2</v>
      </c>
      <c r="C21" s="49"/>
      <c r="D21" s="146" t="s">
        <v>59</v>
      </c>
      <c r="E21" s="146" t="s">
        <v>60</v>
      </c>
      <c r="F21" s="68" t="s">
        <v>101</v>
      </c>
      <c r="G21" s="128">
        <v>193</v>
      </c>
      <c r="H21" s="52">
        <v>185</v>
      </c>
      <c r="I21" s="53">
        <v>195</v>
      </c>
      <c r="J21" s="56">
        <v>211</v>
      </c>
      <c r="K21" s="52">
        <v>172</v>
      </c>
      <c r="L21" s="52">
        <v>175</v>
      </c>
      <c r="M21" s="52">
        <f t="shared" si="3"/>
        <v>1131</v>
      </c>
      <c r="N21" s="54">
        <f>AVERAGE(G21,H21,I21,J21,K21,L21)</f>
        <v>188.5</v>
      </c>
      <c r="O21" s="54"/>
      <c r="P21" s="54"/>
      <c r="Q21" s="71"/>
      <c r="R21" s="137">
        <f t="shared" si="4"/>
        <v>211</v>
      </c>
    </row>
    <row r="22" spans="1:18" ht="26.25" x14ac:dyDescent="0.4">
      <c r="A22" s="39"/>
      <c r="B22" s="40">
        <v>1</v>
      </c>
      <c r="C22" s="72"/>
      <c r="D22" s="43" t="s">
        <v>26</v>
      </c>
      <c r="E22" s="64" t="s">
        <v>27</v>
      </c>
      <c r="F22" s="65" t="s">
        <v>102</v>
      </c>
      <c r="G22" s="43">
        <v>135</v>
      </c>
      <c r="H22" s="43">
        <v>140</v>
      </c>
      <c r="I22" s="43">
        <v>149</v>
      </c>
      <c r="J22" s="43">
        <v>106</v>
      </c>
      <c r="K22" s="43">
        <v>143</v>
      </c>
      <c r="L22" s="42">
        <v>124</v>
      </c>
      <c r="M22" s="43">
        <f t="shared" si="3"/>
        <v>797</v>
      </c>
      <c r="N22" s="45">
        <v>132.9</v>
      </c>
      <c r="O22" s="45">
        <f>SUM(M22,M23)</f>
        <v>1685</v>
      </c>
      <c r="P22" s="45">
        <v>140.5</v>
      </c>
      <c r="Q22" s="40">
        <v>10</v>
      </c>
      <c r="R22" s="61">
        <f t="shared" si="4"/>
        <v>149</v>
      </c>
    </row>
    <row r="23" spans="1:18" ht="26.25" x14ac:dyDescent="0.4">
      <c r="A23" s="39"/>
      <c r="B23" s="40">
        <v>2</v>
      </c>
      <c r="C23" s="72"/>
      <c r="D23" s="43" t="s">
        <v>26</v>
      </c>
      <c r="E23" s="64" t="s">
        <v>54</v>
      </c>
      <c r="F23" s="65" t="s">
        <v>103</v>
      </c>
      <c r="G23" s="43">
        <v>105</v>
      </c>
      <c r="H23" s="43">
        <v>166</v>
      </c>
      <c r="I23" s="43">
        <v>151</v>
      </c>
      <c r="J23" s="43">
        <v>166</v>
      </c>
      <c r="K23" s="43">
        <v>137</v>
      </c>
      <c r="L23" s="42">
        <v>163</v>
      </c>
      <c r="M23" s="43">
        <f t="shared" si="3"/>
        <v>888</v>
      </c>
      <c r="N23" s="45">
        <f>AVERAGE(G23,H23,I23,J23,K23,L23)</f>
        <v>148</v>
      </c>
      <c r="O23" s="45"/>
      <c r="P23" s="45"/>
      <c r="Q23" s="40"/>
      <c r="R23" s="61">
        <f t="shared" si="4"/>
        <v>166</v>
      </c>
    </row>
    <row r="24" spans="1:18" ht="26.25" x14ac:dyDescent="0.3">
      <c r="A24" s="39"/>
      <c r="B24" s="121"/>
      <c r="C24" s="66"/>
      <c r="D24" s="12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26.25" x14ac:dyDescent="0.3">
      <c r="A25" s="39"/>
      <c r="B25" s="121"/>
      <c r="C25" s="66"/>
      <c r="D25" s="12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ht="26.25" x14ac:dyDescent="0.4">
      <c r="A26" s="39"/>
      <c r="B26" s="115"/>
      <c r="C26" s="66"/>
      <c r="D26" s="116"/>
      <c r="E26" s="66"/>
      <c r="F26" s="117"/>
      <c r="G26" s="116"/>
      <c r="H26" s="116"/>
      <c r="I26" s="116"/>
      <c r="J26" s="116"/>
      <c r="K26" s="116"/>
      <c r="L26" s="118"/>
      <c r="M26" s="119"/>
      <c r="N26" s="120"/>
      <c r="O26" s="120"/>
      <c r="P26" s="120"/>
      <c r="Q26" s="121"/>
      <c r="R26" s="122"/>
    </row>
    <row r="27" spans="1:18" ht="26.25" x14ac:dyDescent="0.4">
      <c r="A27" s="39"/>
      <c r="B27" s="115"/>
      <c r="C27" s="66"/>
      <c r="D27" s="116"/>
      <c r="E27" s="66"/>
      <c r="F27" s="117"/>
      <c r="G27" s="116"/>
      <c r="H27" s="116"/>
      <c r="I27" s="116"/>
      <c r="J27" s="116"/>
      <c r="K27" s="116"/>
      <c r="L27" s="118"/>
      <c r="M27" s="119"/>
      <c r="N27" s="120"/>
      <c r="O27" s="28"/>
      <c r="P27" s="28"/>
      <c r="Q27" s="121"/>
      <c r="R27" s="122"/>
    </row>
    <row r="28" spans="1:18" ht="25.5" x14ac:dyDescent="0.35">
      <c r="A28" s="39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25.5" x14ac:dyDescent="0.35">
      <c r="A29" s="39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26.25" x14ac:dyDescent="0.4">
      <c r="A30" s="39"/>
      <c r="B30" s="75"/>
      <c r="C30" s="75" t="s">
        <v>1</v>
      </c>
      <c r="D30" s="75"/>
      <c r="E30" s="75"/>
      <c r="F30" s="75"/>
      <c r="G30" s="38" t="s">
        <v>65</v>
      </c>
      <c r="H30" s="38" t="s">
        <v>66</v>
      </c>
      <c r="I30" s="38" t="s">
        <v>67</v>
      </c>
      <c r="J30" s="38" t="s">
        <v>68</v>
      </c>
      <c r="K30" s="38" t="s">
        <v>69</v>
      </c>
      <c r="L30" s="38" t="s">
        <v>70</v>
      </c>
      <c r="M30" s="76" t="s">
        <v>80</v>
      </c>
      <c r="N30" s="76" t="s">
        <v>81</v>
      </c>
      <c r="O30" s="77" t="s">
        <v>71</v>
      </c>
      <c r="P30" s="77" t="s">
        <v>72</v>
      </c>
      <c r="Q30" s="38" t="s">
        <v>73</v>
      </c>
      <c r="R30" s="38" t="s">
        <v>74</v>
      </c>
    </row>
    <row r="31" spans="1:18" ht="26.25" x14ac:dyDescent="0.4">
      <c r="A31" s="39"/>
      <c r="B31" s="48">
        <v>1</v>
      </c>
      <c r="C31" s="87"/>
      <c r="D31" s="83" t="s">
        <v>20</v>
      </c>
      <c r="E31" s="83" t="s">
        <v>21</v>
      </c>
      <c r="F31" s="84" t="s">
        <v>104</v>
      </c>
      <c r="G31" s="85">
        <v>155</v>
      </c>
      <c r="H31" s="85">
        <v>116</v>
      </c>
      <c r="I31" s="89">
        <v>106</v>
      </c>
      <c r="J31" s="85">
        <v>136</v>
      </c>
      <c r="K31" s="85">
        <v>134</v>
      </c>
      <c r="L31" s="85">
        <v>162</v>
      </c>
      <c r="M31" s="85">
        <f t="shared" ref="M31:M38" si="6">SUM(G31,H31,I31,J31,K31,L31)</f>
        <v>809</v>
      </c>
      <c r="N31" s="85">
        <v>134.9</v>
      </c>
      <c r="O31" s="85">
        <f>SUM(M31,M32)</f>
        <v>1821</v>
      </c>
      <c r="P31" s="85">
        <v>151.80000000000001</v>
      </c>
      <c r="Q31" s="86" t="s">
        <v>88</v>
      </c>
      <c r="R31" s="92">
        <f t="shared" ref="R31:R38" si="7">MAX(G31:L31)</f>
        <v>162</v>
      </c>
    </row>
    <row r="32" spans="1:18" ht="26.25" x14ac:dyDescent="0.4">
      <c r="A32" s="39"/>
      <c r="B32" s="48">
        <v>2</v>
      </c>
      <c r="C32" s="90"/>
      <c r="D32" s="83" t="s">
        <v>23</v>
      </c>
      <c r="E32" s="83" t="s">
        <v>24</v>
      </c>
      <c r="F32" s="84" t="s">
        <v>104</v>
      </c>
      <c r="G32" s="85">
        <v>166</v>
      </c>
      <c r="H32" s="85">
        <v>188</v>
      </c>
      <c r="I32" s="85">
        <v>169</v>
      </c>
      <c r="J32" s="85">
        <v>135</v>
      </c>
      <c r="K32" s="85">
        <v>176</v>
      </c>
      <c r="L32" s="85">
        <v>178</v>
      </c>
      <c r="M32" s="85">
        <f t="shared" si="6"/>
        <v>1012</v>
      </c>
      <c r="N32" s="85">
        <v>168.8</v>
      </c>
      <c r="O32" s="85"/>
      <c r="P32" s="85"/>
      <c r="Q32" s="86"/>
      <c r="R32" s="92">
        <f t="shared" si="7"/>
        <v>188</v>
      </c>
    </row>
    <row r="33" spans="1:18" ht="26.25" x14ac:dyDescent="0.4">
      <c r="A33" s="39"/>
      <c r="B33" s="40">
        <v>1</v>
      </c>
      <c r="C33" s="88"/>
      <c r="D33" s="79" t="s">
        <v>87</v>
      </c>
      <c r="E33" s="79" t="s">
        <v>14</v>
      </c>
      <c r="F33" s="80" t="s">
        <v>99</v>
      </c>
      <c r="G33" s="81">
        <v>134</v>
      </c>
      <c r="H33" s="81">
        <v>170</v>
      </c>
      <c r="I33" s="81">
        <v>123</v>
      </c>
      <c r="J33" s="81">
        <v>169</v>
      </c>
      <c r="K33" s="81">
        <v>164</v>
      </c>
      <c r="L33" s="81">
        <v>167</v>
      </c>
      <c r="M33" s="81">
        <f t="shared" si="6"/>
        <v>927</v>
      </c>
      <c r="N33" s="81">
        <f>AVERAGE(G33,H33,I33,J33,K33,L33)</f>
        <v>154.5</v>
      </c>
      <c r="O33" s="81">
        <f>SUM(M33,M34)</f>
        <v>1796</v>
      </c>
      <c r="P33" s="81">
        <v>149.69999999999999</v>
      </c>
      <c r="Q33" s="82" t="s">
        <v>89</v>
      </c>
      <c r="R33" s="91">
        <f t="shared" si="7"/>
        <v>170</v>
      </c>
    </row>
    <row r="34" spans="1:18" ht="26.25" x14ac:dyDescent="0.4">
      <c r="A34" s="39"/>
      <c r="B34" s="40">
        <v>2</v>
      </c>
      <c r="C34" s="88"/>
      <c r="D34" s="79" t="s">
        <v>18</v>
      </c>
      <c r="E34" s="79" t="s">
        <v>19</v>
      </c>
      <c r="F34" s="80" t="s">
        <v>99</v>
      </c>
      <c r="G34" s="81">
        <v>140</v>
      </c>
      <c r="H34" s="81">
        <v>148</v>
      </c>
      <c r="I34" s="81">
        <v>134</v>
      </c>
      <c r="J34" s="81">
        <v>179</v>
      </c>
      <c r="K34" s="81">
        <v>147</v>
      </c>
      <c r="L34" s="81">
        <v>121</v>
      </c>
      <c r="M34" s="81">
        <f t="shared" si="6"/>
        <v>869</v>
      </c>
      <c r="N34" s="81">
        <v>144.9</v>
      </c>
      <c r="O34" s="81"/>
      <c r="P34" s="81"/>
      <c r="Q34" s="82"/>
      <c r="R34" s="91">
        <f t="shared" si="7"/>
        <v>179</v>
      </c>
    </row>
    <row r="35" spans="1:18" ht="26.25" x14ac:dyDescent="0.4">
      <c r="A35" s="39"/>
      <c r="B35" s="71">
        <v>1</v>
      </c>
      <c r="C35" s="130"/>
      <c r="D35" s="131" t="s">
        <v>2</v>
      </c>
      <c r="E35" s="131" t="s">
        <v>5</v>
      </c>
      <c r="F35" s="132" t="s">
        <v>100</v>
      </c>
      <c r="G35" s="133">
        <v>155</v>
      </c>
      <c r="H35" s="133">
        <v>145</v>
      </c>
      <c r="I35" s="133">
        <v>152</v>
      </c>
      <c r="J35" s="133">
        <v>170</v>
      </c>
      <c r="K35" s="133">
        <v>139</v>
      </c>
      <c r="L35" s="133">
        <v>135</v>
      </c>
      <c r="M35" s="133">
        <f t="shared" si="6"/>
        <v>896</v>
      </c>
      <c r="N35" s="133">
        <v>149.4</v>
      </c>
      <c r="O35" s="133">
        <f>SUM(M35,M36)</f>
        <v>1778</v>
      </c>
      <c r="P35" s="133">
        <v>148.19999999999999</v>
      </c>
      <c r="Q35" s="134" t="s">
        <v>90</v>
      </c>
      <c r="R35" s="135">
        <f t="shared" si="7"/>
        <v>170</v>
      </c>
    </row>
    <row r="36" spans="1:18" ht="26.25" x14ac:dyDescent="0.4">
      <c r="A36" s="39"/>
      <c r="B36" s="71">
        <v>2</v>
      </c>
      <c r="C36" s="136"/>
      <c r="D36" s="131" t="s">
        <v>2</v>
      </c>
      <c r="E36" s="137" t="s">
        <v>3</v>
      </c>
      <c r="F36" s="132" t="s">
        <v>100</v>
      </c>
      <c r="G36" s="133">
        <v>158</v>
      </c>
      <c r="H36" s="133">
        <v>112</v>
      </c>
      <c r="I36" s="153">
        <v>153</v>
      </c>
      <c r="J36" s="153">
        <v>166</v>
      </c>
      <c r="K36" s="133">
        <v>159</v>
      </c>
      <c r="L36" s="133">
        <v>134</v>
      </c>
      <c r="M36" s="133">
        <f t="shared" si="6"/>
        <v>882</v>
      </c>
      <c r="N36" s="133">
        <f>AVERAGE(G36,H36,I36,J36,K36,L36)</f>
        <v>147</v>
      </c>
      <c r="O36" s="133"/>
      <c r="P36" s="133"/>
      <c r="Q36" s="134"/>
      <c r="R36" s="135">
        <f t="shared" si="7"/>
        <v>166</v>
      </c>
    </row>
    <row r="37" spans="1:18" ht="26.25" x14ac:dyDescent="0.4">
      <c r="A37" s="39"/>
      <c r="B37" s="40">
        <v>1</v>
      </c>
      <c r="C37" s="78"/>
      <c r="D37" s="79" t="s">
        <v>6</v>
      </c>
      <c r="E37" s="79" t="s">
        <v>7</v>
      </c>
      <c r="F37" s="80" t="s">
        <v>100</v>
      </c>
      <c r="G37" s="81">
        <v>122</v>
      </c>
      <c r="H37" s="81">
        <v>165</v>
      </c>
      <c r="I37" s="81">
        <v>165</v>
      </c>
      <c r="J37" s="81">
        <v>192</v>
      </c>
      <c r="K37" s="81">
        <v>124</v>
      </c>
      <c r="L37" s="81">
        <v>156</v>
      </c>
      <c r="M37" s="81">
        <f t="shared" si="6"/>
        <v>924</v>
      </c>
      <c r="N37" s="81">
        <f>AVERAGE(G37,H37,I37,J37,K37,L37)</f>
        <v>154</v>
      </c>
      <c r="O37" s="81">
        <f>SUM(M37,M38)</f>
        <v>1745</v>
      </c>
      <c r="P37" s="81">
        <v>145.5</v>
      </c>
      <c r="Q37" s="82">
        <v>4</v>
      </c>
      <c r="R37" s="154">
        <f t="shared" si="7"/>
        <v>192</v>
      </c>
    </row>
    <row r="38" spans="1:18" ht="26.25" x14ac:dyDescent="0.4">
      <c r="A38" s="39"/>
      <c r="B38" s="40">
        <v>2</v>
      </c>
      <c r="C38" s="88"/>
      <c r="D38" s="79" t="s">
        <v>16</v>
      </c>
      <c r="E38" s="79" t="s">
        <v>17</v>
      </c>
      <c r="F38" s="80" t="s">
        <v>99</v>
      </c>
      <c r="G38" s="81">
        <v>148</v>
      </c>
      <c r="H38" s="81">
        <v>127</v>
      </c>
      <c r="I38" s="81">
        <v>136</v>
      </c>
      <c r="J38" s="81">
        <v>148</v>
      </c>
      <c r="K38" s="81">
        <v>108</v>
      </c>
      <c r="L38" s="81">
        <v>154</v>
      </c>
      <c r="M38" s="81">
        <f t="shared" si="6"/>
        <v>821</v>
      </c>
      <c r="N38" s="81">
        <v>136.9</v>
      </c>
      <c r="O38" s="81"/>
      <c r="P38" s="81"/>
      <c r="Q38" s="82"/>
      <c r="R38" s="91">
        <f t="shared" si="7"/>
        <v>154</v>
      </c>
    </row>
    <row r="39" spans="1:18" ht="26.25" x14ac:dyDescent="0.4">
      <c r="A39" s="39"/>
      <c r="B39" s="71">
        <v>1</v>
      </c>
      <c r="C39" s="138"/>
      <c r="D39" s="131" t="s">
        <v>8</v>
      </c>
      <c r="E39" s="131" t="s">
        <v>9</v>
      </c>
      <c r="F39" s="132" t="s">
        <v>103</v>
      </c>
      <c r="G39" s="133">
        <v>133</v>
      </c>
      <c r="H39" s="133">
        <v>136</v>
      </c>
      <c r="I39" s="133">
        <v>126</v>
      </c>
      <c r="J39" s="133">
        <v>143</v>
      </c>
      <c r="K39" s="133">
        <v>126</v>
      </c>
      <c r="L39" s="133">
        <v>133</v>
      </c>
      <c r="M39" s="133">
        <f t="shared" ref="M39:M40" si="8">SUM(G39,H39,I39,J39,K39,L39)</f>
        <v>797</v>
      </c>
      <c r="N39" s="133">
        <v>132.9</v>
      </c>
      <c r="O39" s="133">
        <f>SUM(M39,M40)</f>
        <v>1478</v>
      </c>
      <c r="P39" s="133">
        <v>123.2</v>
      </c>
      <c r="Q39" s="134">
        <v>5</v>
      </c>
      <c r="R39" s="135">
        <f t="shared" ref="R39:R40" si="9">MAX(G39:L39)</f>
        <v>143</v>
      </c>
    </row>
    <row r="40" spans="1:18" ht="26.25" x14ac:dyDescent="0.4">
      <c r="A40" s="39"/>
      <c r="B40" s="71">
        <v>2</v>
      </c>
      <c r="C40" s="138"/>
      <c r="D40" s="131" t="s">
        <v>11</v>
      </c>
      <c r="E40" s="131" t="s">
        <v>12</v>
      </c>
      <c r="F40" s="132" t="s">
        <v>103</v>
      </c>
      <c r="G40" s="133">
        <v>93</v>
      </c>
      <c r="H40" s="133">
        <v>132</v>
      </c>
      <c r="I40" s="133">
        <v>140</v>
      </c>
      <c r="J40" s="133">
        <v>115</v>
      </c>
      <c r="K40" s="133">
        <v>91</v>
      </c>
      <c r="L40" s="133">
        <v>110</v>
      </c>
      <c r="M40" s="133">
        <f t="shared" si="8"/>
        <v>681</v>
      </c>
      <c r="N40" s="133">
        <f t="shared" ref="N40" si="10">AVERAGE(G40,H40,I40,J40,K40,L40)</f>
        <v>113.5</v>
      </c>
      <c r="O40" s="133"/>
      <c r="P40" s="133"/>
      <c r="Q40" s="134"/>
      <c r="R40" s="135">
        <f t="shared" si="9"/>
        <v>140</v>
      </c>
    </row>
    <row r="41" spans="1:18" ht="26.25" x14ac:dyDescent="0.4">
      <c r="B41" s="115"/>
      <c r="C41" s="139"/>
      <c r="D41" s="140"/>
      <c r="E41" s="140"/>
      <c r="F41" s="140"/>
      <c r="G41" s="141"/>
      <c r="H41" s="141"/>
      <c r="I41" s="141"/>
      <c r="J41" s="141"/>
      <c r="K41" s="141"/>
      <c r="L41" s="141"/>
      <c r="M41" s="141"/>
      <c r="N41" s="142"/>
      <c r="O41" s="141"/>
      <c r="P41" s="142"/>
      <c r="Q41" s="143"/>
      <c r="R41" s="144"/>
    </row>
    <row r="42" spans="1:18" ht="26.25" x14ac:dyDescent="0.4">
      <c r="B42" s="115"/>
      <c r="C42" s="139"/>
      <c r="D42" s="145"/>
      <c r="E42" s="145"/>
      <c r="F42" s="140"/>
      <c r="G42" s="141"/>
      <c r="H42" s="141"/>
      <c r="I42" s="141"/>
      <c r="J42" s="141"/>
      <c r="K42" s="141"/>
      <c r="L42" s="141"/>
      <c r="M42" s="141"/>
      <c r="N42" s="142"/>
      <c r="O42" s="141"/>
      <c r="P42" s="141"/>
      <c r="Q42" s="143"/>
      <c r="R42" s="144"/>
    </row>
    <row r="43" spans="1:18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51" spans="7:7" x14ac:dyDescent="0.25">
      <c r="G51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activeCell="B12" sqref="B12"/>
    </sheetView>
  </sheetViews>
  <sheetFormatPr defaultRowHeight="15" x14ac:dyDescent="0.25"/>
  <cols>
    <col min="1" max="1" width="3.85546875" customWidth="1"/>
  </cols>
  <sheetData>
    <row r="2" spans="1:1" x14ac:dyDescent="0.25">
      <c r="A2">
        <v>1</v>
      </c>
    </row>
    <row r="4" spans="1:1" x14ac:dyDescent="0.25">
      <c r="A4">
        <v>2</v>
      </c>
    </row>
    <row r="6" spans="1:1" x14ac:dyDescent="0.25">
      <c r="A6">
        <v>3</v>
      </c>
    </row>
    <row r="7" spans="1:1" x14ac:dyDescent="0.25">
      <c r="A7">
        <v>4</v>
      </c>
    </row>
    <row r="9" spans="1:1" x14ac:dyDescent="0.25">
      <c r="A9">
        <v>5</v>
      </c>
    </row>
    <row r="11" spans="1:1" x14ac:dyDescent="0.25">
      <c r="A11">
        <v>6</v>
      </c>
    </row>
    <row r="12" spans="1:1" x14ac:dyDescent="0.25">
      <c r="A12">
        <v>7</v>
      </c>
    </row>
    <row r="14" spans="1:1" x14ac:dyDescent="0.25">
      <c r="A14">
        <v>8</v>
      </c>
    </row>
    <row r="16" spans="1:1" x14ac:dyDescent="0.25">
      <c r="A16">
        <v>9</v>
      </c>
    </row>
    <row r="17" spans="1:1" x14ac:dyDescent="0.25">
      <c r="A17">
        <v>10</v>
      </c>
    </row>
    <row r="19" spans="1:1" x14ac:dyDescent="0.25">
      <c r="A19">
        <v>11</v>
      </c>
    </row>
    <row r="21" spans="1:1" x14ac:dyDescent="0.25">
      <c r="A21">
        <v>12</v>
      </c>
    </row>
    <row r="23" spans="1:1" x14ac:dyDescent="0.25">
      <c r="A23">
        <v>13</v>
      </c>
    </row>
    <row r="25" spans="1:1" x14ac:dyDescent="0.25">
      <c r="A25">
        <v>14</v>
      </c>
    </row>
    <row r="27" spans="1:1" x14ac:dyDescent="0.25">
      <c r="A27">
        <v>15</v>
      </c>
    </row>
    <row r="29" spans="1:1" x14ac:dyDescent="0.25">
      <c r="A29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TALKUR OPEN 2019</vt:lpstr>
      <vt:lpstr>27 aprill</vt:lpstr>
      <vt:lpstr>28 aprill</vt:lpstr>
      <vt:lpstr>paber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Iveta</cp:lastModifiedBy>
  <cp:lastPrinted>2019-04-21T17:08:24Z</cp:lastPrinted>
  <dcterms:created xsi:type="dcterms:W3CDTF">2019-04-16T11:16:18Z</dcterms:created>
  <dcterms:modified xsi:type="dcterms:W3CDTF">2019-04-30T09:12:04Z</dcterms:modified>
</cp:coreProperties>
</file>